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52AE74AC-4B80-462D-879D-6B1EA65153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フォーム" sheetId="4" r:id="rId1"/>
    <sheet name="野球部登録簿" sheetId="2" r:id="rId2"/>
    <sheet name="日本高野連提出" sheetId="3" state="hidden" r:id="rId3"/>
  </sheets>
  <definedNames>
    <definedName name="_xlnm.Print_Area" localSheetId="1">野球部登録簿!$A$1:$L$27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2" l="1"/>
  <c r="I7" i="3" s="1"/>
  <c r="J16" i="3"/>
  <c r="K16" i="3"/>
  <c r="I26" i="3"/>
  <c r="J26" i="3"/>
  <c r="H46" i="3"/>
  <c r="J54" i="3"/>
  <c r="I63" i="3"/>
  <c r="J63" i="3"/>
  <c r="H26" i="2"/>
  <c r="H23" i="2"/>
  <c r="H24" i="2"/>
  <c r="H25" i="2"/>
  <c r="H22" i="2"/>
  <c r="D24" i="2"/>
  <c r="F15" i="2"/>
  <c r="H17" i="2"/>
  <c r="H14" i="2"/>
  <c r="H15" i="2"/>
  <c r="H16" i="2"/>
  <c r="H13" i="2"/>
  <c r="H12" i="2"/>
  <c r="H11" i="2"/>
  <c r="H21" i="2"/>
  <c r="D8" i="2"/>
  <c r="D13" i="2"/>
  <c r="F21" i="2"/>
  <c r="F22" i="2"/>
  <c r="F23" i="2"/>
  <c r="F24" i="2"/>
  <c r="F25" i="2"/>
  <c r="F26" i="2"/>
  <c r="F20" i="2"/>
  <c r="D22" i="2"/>
  <c r="D23" i="2"/>
  <c r="D25" i="2"/>
  <c r="D26" i="2"/>
  <c r="D21" i="2"/>
  <c r="D20" i="2"/>
  <c r="F12" i="2"/>
  <c r="F13" i="2"/>
  <c r="F14" i="2"/>
  <c r="F16" i="2"/>
  <c r="F17" i="2"/>
  <c r="F11" i="2"/>
  <c r="D14" i="2"/>
  <c r="D15" i="2"/>
  <c r="D16" i="2"/>
  <c r="D17" i="2"/>
  <c r="D12" i="2"/>
  <c r="I5" i="2" s="1"/>
  <c r="D11" i="2"/>
  <c r="E7" i="2"/>
  <c r="D7" i="2"/>
  <c r="K54" i="3" l="1"/>
  <c r="I46" i="3"/>
  <c r="I37" i="3"/>
  <c r="H37" i="3"/>
  <c r="D5" i="2"/>
  <c r="H61" i="3"/>
  <c r="K52" i="3"/>
  <c r="I44" i="3"/>
  <c r="J34" i="3"/>
  <c r="I24" i="3"/>
  <c r="H13" i="3"/>
  <c r="G61" i="3"/>
  <c r="J52" i="3"/>
  <c r="H44" i="3"/>
  <c r="I34" i="3"/>
  <c r="H24" i="3"/>
  <c r="G13" i="3"/>
  <c r="J67" i="3"/>
  <c r="H59" i="3"/>
  <c r="K50" i="3"/>
  <c r="G42" i="3"/>
  <c r="I32" i="3"/>
  <c r="H22" i="3"/>
  <c r="K10" i="3"/>
  <c r="I67" i="3"/>
  <c r="G59" i="3"/>
  <c r="J50" i="3"/>
  <c r="J41" i="3"/>
  <c r="G32" i="3"/>
  <c r="K21" i="3"/>
  <c r="K9" i="3"/>
  <c r="J65" i="3"/>
  <c r="H57" i="3"/>
  <c r="I48" i="3"/>
  <c r="J39" i="3"/>
  <c r="I29" i="3"/>
  <c r="I19" i="3"/>
  <c r="J7" i="3"/>
  <c r="I65" i="3"/>
  <c r="G57" i="3"/>
  <c r="H48" i="3"/>
  <c r="I39" i="3"/>
  <c r="H29" i="3"/>
  <c r="H19" i="3"/>
  <c r="J4" i="3"/>
  <c r="I6" i="3"/>
  <c r="H8" i="3"/>
  <c r="G10" i="3"/>
  <c r="K11" i="3"/>
  <c r="K13" i="3"/>
  <c r="G16" i="3"/>
  <c r="K17" i="3"/>
  <c r="J19" i="3"/>
  <c r="I21" i="3"/>
  <c r="H23" i="3"/>
  <c r="G25" i="3"/>
  <c r="G27" i="3"/>
  <c r="K28" i="3"/>
  <c r="H31" i="3"/>
  <c r="G33" i="3"/>
  <c r="K34" i="3"/>
  <c r="J36" i="3"/>
  <c r="I38" i="3"/>
  <c r="I40" i="3"/>
  <c r="H42" i="3"/>
  <c r="K43" i="3"/>
  <c r="I45" i="3"/>
  <c r="G47" i="3"/>
  <c r="J48" i="3"/>
  <c r="H50" i="3"/>
  <c r="K51" i="3"/>
  <c r="I53" i="3"/>
  <c r="G55" i="3"/>
  <c r="J56" i="3"/>
  <c r="H58" i="3"/>
  <c r="K59" i="3"/>
  <c r="I61" i="3"/>
  <c r="G63" i="3"/>
  <c r="J64" i="3"/>
  <c r="H66" i="3"/>
  <c r="K67" i="3"/>
  <c r="I7" i="2"/>
  <c r="K4" i="3"/>
  <c r="J6" i="3"/>
  <c r="I8" i="3"/>
  <c r="H10" i="3"/>
  <c r="H12" i="3"/>
  <c r="G14" i="3"/>
  <c r="H16" i="3"/>
  <c r="G18" i="3"/>
  <c r="K19" i="3"/>
  <c r="J21" i="3"/>
  <c r="I23" i="3"/>
  <c r="I25" i="3"/>
  <c r="H27" i="3"/>
  <c r="G29" i="3"/>
  <c r="I31" i="3"/>
  <c r="H33" i="3"/>
  <c r="G35" i="3"/>
  <c r="K36" i="3"/>
  <c r="K38" i="3"/>
  <c r="J40" i="3"/>
  <c r="I42" i="3"/>
  <c r="G44" i="3"/>
  <c r="J45" i="3"/>
  <c r="H47" i="3"/>
  <c r="K48" i="3"/>
  <c r="I50" i="3"/>
  <c r="G52" i="3"/>
  <c r="J53" i="3"/>
  <c r="H55" i="3"/>
  <c r="K56" i="3"/>
  <c r="I58" i="3"/>
  <c r="G60" i="3"/>
  <c r="J61" i="3"/>
  <c r="H63" i="3"/>
  <c r="K64" i="3"/>
  <c r="I66" i="3"/>
  <c r="K2" i="3"/>
  <c r="I8" i="2"/>
  <c r="G5" i="3"/>
  <c r="K6" i="3"/>
  <c r="J8" i="3"/>
  <c r="J10" i="3"/>
  <c r="I12" i="3"/>
  <c r="I14" i="3"/>
  <c r="I16" i="3"/>
  <c r="H18" i="3"/>
  <c r="H67" i="3"/>
  <c r="H65" i="3"/>
  <c r="K62" i="3"/>
  <c r="K60" i="3"/>
  <c r="K58" i="3"/>
  <c r="I56" i="3"/>
  <c r="I54" i="3"/>
  <c r="I52" i="3"/>
  <c r="G50" i="3"/>
  <c r="G48" i="3"/>
  <c r="G46" i="3"/>
  <c r="J43" i="3"/>
  <c r="I41" i="3"/>
  <c r="H39" i="3"/>
  <c r="I36" i="3"/>
  <c r="H34" i="3"/>
  <c r="K31" i="3"/>
  <c r="J28" i="3"/>
  <c r="H26" i="3"/>
  <c r="G24" i="3"/>
  <c r="H21" i="3"/>
  <c r="G19" i="3"/>
  <c r="K15" i="3"/>
  <c r="K12" i="3"/>
  <c r="J9" i="3"/>
  <c r="G7" i="3"/>
  <c r="G67" i="3"/>
  <c r="G65" i="3"/>
  <c r="J62" i="3"/>
  <c r="J60" i="3"/>
  <c r="J58" i="3"/>
  <c r="H56" i="3"/>
  <c r="H54" i="3"/>
  <c r="H52" i="3"/>
  <c r="K49" i="3"/>
  <c r="K47" i="3"/>
  <c r="K45" i="3"/>
  <c r="I43" i="3"/>
  <c r="H41" i="3"/>
  <c r="G39" i="3"/>
  <c r="H36" i="3"/>
  <c r="G34" i="3"/>
  <c r="J31" i="3"/>
  <c r="H28" i="3"/>
  <c r="G26" i="3"/>
  <c r="K23" i="3"/>
  <c r="G21" i="3"/>
  <c r="J18" i="3"/>
  <c r="I15" i="3"/>
  <c r="J12" i="3"/>
  <c r="I9" i="3"/>
  <c r="H6" i="3"/>
  <c r="G2" i="3"/>
  <c r="K66" i="3"/>
  <c r="I64" i="3"/>
  <c r="I62" i="3"/>
  <c r="I60" i="3"/>
  <c r="G58" i="3"/>
  <c r="G56" i="3"/>
  <c r="G54" i="3"/>
  <c r="J51" i="3"/>
  <c r="J49" i="3"/>
  <c r="J47" i="3"/>
  <c r="H45" i="3"/>
  <c r="H43" i="3"/>
  <c r="G41" i="3"/>
  <c r="H38" i="3"/>
  <c r="G36" i="3"/>
  <c r="J33" i="3"/>
  <c r="G31" i="3"/>
  <c r="G28" i="3"/>
  <c r="K25" i="3"/>
  <c r="G23" i="3"/>
  <c r="K20" i="3"/>
  <c r="I18" i="3"/>
  <c r="H15" i="3"/>
  <c r="J11" i="3"/>
  <c r="H9" i="3"/>
  <c r="G6" i="3"/>
  <c r="H14" i="3"/>
  <c r="H2" i="3"/>
  <c r="J66" i="3"/>
  <c r="H64" i="3"/>
  <c r="H62" i="3"/>
  <c r="H60" i="3"/>
  <c r="K57" i="3"/>
  <c r="K55" i="3"/>
  <c r="K53" i="3"/>
  <c r="I51" i="3"/>
  <c r="I49" i="3"/>
  <c r="I47" i="3"/>
  <c r="G45" i="3"/>
  <c r="G43" i="3"/>
  <c r="K40" i="3"/>
  <c r="G38" i="3"/>
  <c r="K35" i="3"/>
  <c r="I33" i="3"/>
  <c r="I30" i="3"/>
  <c r="K27" i="3"/>
  <c r="J25" i="3"/>
  <c r="K22" i="3"/>
  <c r="J20" i="3"/>
  <c r="J17" i="3"/>
  <c r="G15" i="3"/>
  <c r="I11" i="3"/>
  <c r="G9" i="3"/>
  <c r="K5" i="3"/>
  <c r="I2" i="3"/>
  <c r="G66" i="3"/>
  <c r="G64" i="3"/>
  <c r="G62" i="3"/>
  <c r="J59" i="3"/>
  <c r="J57" i="3"/>
  <c r="J55" i="3"/>
  <c r="H53" i="3"/>
  <c r="H51" i="3"/>
  <c r="H49" i="3"/>
  <c r="K46" i="3"/>
  <c r="K44" i="3"/>
  <c r="K42" i="3"/>
  <c r="G40" i="3"/>
  <c r="K37" i="3"/>
  <c r="J35" i="3"/>
  <c r="K32" i="3"/>
  <c r="K29" i="3"/>
  <c r="J27" i="3"/>
  <c r="K24" i="3"/>
  <c r="J22" i="3"/>
  <c r="H20" i="3"/>
  <c r="I17" i="3"/>
  <c r="K14" i="3"/>
  <c r="H11" i="3"/>
  <c r="G8" i="3"/>
  <c r="I5" i="3"/>
  <c r="J14" i="3"/>
  <c r="J2" i="3"/>
  <c r="K65" i="3"/>
  <c r="K63" i="3"/>
  <c r="K61" i="3"/>
  <c r="I59" i="3"/>
  <c r="I57" i="3"/>
  <c r="I55" i="3"/>
  <c r="G53" i="3"/>
  <c r="G51" i="3"/>
  <c r="G49" i="3"/>
  <c r="J46" i="3"/>
  <c r="J44" i="3"/>
  <c r="J42" i="3"/>
  <c r="K39" i="3"/>
  <c r="J37" i="3"/>
  <c r="H35" i="3"/>
  <c r="J32" i="3"/>
  <c r="J29" i="3"/>
  <c r="I27" i="3"/>
  <c r="J24" i="3"/>
  <c r="I22" i="3"/>
  <c r="G20" i="3"/>
  <c r="G17" i="3"/>
  <c r="I13" i="3"/>
  <c r="G11" i="3"/>
  <c r="K7" i="3"/>
  <c r="H5" i="3"/>
  <c r="K30" i="3"/>
  <c r="I4" i="3"/>
  <c r="H4" i="3"/>
  <c r="K41" i="3"/>
  <c r="H40" i="3"/>
  <c r="J38" i="3"/>
  <c r="G37" i="3"/>
  <c r="I35" i="3"/>
  <c r="K33" i="3"/>
  <c r="H32" i="3"/>
  <c r="G30" i="3"/>
  <c r="I28" i="3"/>
  <c r="K26" i="3"/>
  <c r="H25" i="3"/>
  <c r="J23" i="3"/>
  <c r="G22" i="3"/>
  <c r="I20" i="3"/>
  <c r="K18" i="3"/>
  <c r="H17" i="3"/>
  <c r="J15" i="3"/>
  <c r="J13" i="3"/>
  <c r="G12" i="3"/>
  <c r="I10" i="3"/>
  <c r="K8" i="3"/>
  <c r="H7" i="3"/>
  <c r="J5" i="3"/>
  <c r="G4" i="3"/>
  <c r="K3" i="3"/>
  <c r="J3" i="3"/>
  <c r="I3" i="3"/>
  <c r="H3" i="3"/>
  <c r="G3" i="3"/>
  <c r="H30" i="3"/>
  <c r="J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" authorId="0" shapeId="0" xr:uid="{34A123C1-F573-44E9-A6BB-9DBA5B6FF46F}">
      <text>
        <r>
          <rPr>
            <b/>
            <sz val="12"/>
            <color indexed="10"/>
            <rFont val="MS P ゴシック"/>
            <family val="3"/>
            <charset val="128"/>
          </rPr>
          <t>学校番号入力</t>
        </r>
      </text>
    </comment>
    <comment ref="B2" authorId="0" shapeId="0" xr:uid="{62DF3862-1BCB-4E50-90FD-01242563F776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</text>
    </comment>
    <comment ref="C2" authorId="0" shapeId="0" xr:uid="{5B4E0FF0-8E85-48F4-8354-F140724D2133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</text>
    </comment>
    <comment ref="D2" authorId="0" shapeId="0" xr:uid="{674A50B6-2D60-4708-9E34-4C77CE93B73E}">
      <text>
        <r>
          <rPr>
            <b/>
            <sz val="12"/>
            <color indexed="10"/>
            <rFont val="MS P ゴシック"/>
            <family val="3"/>
            <charset val="128"/>
          </rPr>
          <t>姓名、１マスを空ける</t>
        </r>
        <r>
          <rPr>
            <sz val="12"/>
            <color indexed="10"/>
            <rFont val="MS P ゴシック"/>
            <family val="3"/>
            <charset val="128"/>
          </rPr>
          <t xml:space="preserve">
</t>
        </r>
      </text>
    </comment>
    <comment ref="G2" authorId="0" shapeId="0" xr:uid="{0EA4CB5C-9CEC-46D4-B5F2-EED3840956EF}">
      <text>
        <r>
          <rPr>
            <b/>
            <sz val="9"/>
            <color indexed="81"/>
            <rFont val="MS P ゴシック"/>
            <family val="3"/>
            <charset val="128"/>
          </rPr>
          <t>副部長３人目以降は
備考に</t>
        </r>
        <r>
          <rPr>
            <b/>
            <sz val="12"/>
            <color indexed="10"/>
            <rFont val="MS P ゴシック"/>
            <family val="3"/>
            <charset val="128"/>
          </rPr>
          <t>氏名</t>
        </r>
        <r>
          <rPr>
            <b/>
            <sz val="9"/>
            <color indexed="81"/>
            <rFont val="MS P ゴシック"/>
            <family val="3"/>
            <charset val="128"/>
          </rPr>
          <t>のみ
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" authorId="0" shapeId="0" xr:uid="{DD7A82BA-850F-4005-9FDB-AB76145959A0}">
      <text>
        <r>
          <rPr>
            <b/>
            <sz val="14"/>
            <color indexed="10"/>
            <rFont val="MS P ゴシック"/>
            <family val="3"/>
            <charset val="128"/>
          </rPr>
          <t>姓名マスを空けない</t>
        </r>
      </text>
    </comment>
    <comment ref="C3" authorId="0" shapeId="0" xr:uid="{D2140A73-3787-4B83-960E-784586649FA9}">
      <text>
        <r>
          <rPr>
            <b/>
            <sz val="16"/>
            <color indexed="81"/>
            <rFont val="MS P ゴシック"/>
            <family val="3"/>
            <charset val="128"/>
          </rPr>
          <t>姓名マスを空けない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369FAD93-51A2-4C7C-ABDE-DAC7B575DE44}">
      <text>
        <r>
          <rPr>
            <b/>
            <sz val="16"/>
            <color indexed="81"/>
            <rFont val="MS P ゴシック"/>
            <family val="3"/>
            <charset val="128"/>
          </rPr>
          <t>姓名マスを空けない</t>
        </r>
      </text>
    </comment>
    <comment ref="C4" authorId="0" shapeId="0" xr:uid="{2C4120A4-5B92-4A3F-989D-DBEACA004D7A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今年度、メールの授受を担当する方（代表者）については、このセルの色を黄色にしてください。</t>
        </r>
      </text>
    </comment>
    <comment ref="D4" authorId="0" shapeId="0" xr:uid="{DCEA535B-BF46-4CA7-8B44-127397961759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今年度、メールの授受を担当する方（代表者）については、このセルの色を黄色にしてください。</t>
        </r>
      </text>
    </comment>
    <comment ref="B5" authorId="0" shapeId="0" xr:uid="{A9C24B2B-1011-4B5F-81BB-69F397878EDC}">
      <text>
        <r>
          <rPr>
            <b/>
            <sz val="9"/>
            <color indexed="81"/>
            <rFont val="MS P ゴシック"/>
            <family val="3"/>
            <charset val="128"/>
          </rPr>
          <t>詰めて書く
例)123－4567－1234
半角</t>
        </r>
      </text>
    </comment>
    <comment ref="B6" authorId="0" shapeId="0" xr:uid="{FAE4A2B0-9AD3-4801-85D5-8181857458E5}">
      <text>
        <r>
          <rPr>
            <b/>
            <sz val="16"/>
            <color indexed="10"/>
            <rFont val="MS P ゴシック"/>
            <family val="3"/>
            <charset val="128"/>
          </rPr>
          <t>例）2026/4/1</t>
        </r>
      </text>
    </comment>
    <comment ref="B8" authorId="0" shapeId="0" xr:uid="{AD8C3EBE-4966-482A-A809-CA5D26C4BAAE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
出身高校-出身大学
（野球部所属に限る）
※勤務校は除く</t>
        </r>
      </text>
    </comment>
    <comment ref="C8" authorId="0" shapeId="0" xr:uid="{8F363430-D448-4F7B-B26D-A76A37A24B67}">
      <text>
        <r>
          <rPr>
            <b/>
            <sz val="11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</text>
    </comment>
    <comment ref="D8" authorId="0" shapeId="0" xr:uid="{4DDC9A7C-AAA0-43D1-A7C0-7614F0D441B7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8" authorId="0" shapeId="0" xr:uid="{85611081-EED1-40DF-A430-D7B246C82F48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" authorId="0" shapeId="0" xr:uid="{93A00F8A-3C27-48CD-81F9-2BB789895CBF}">
      <text>
        <r>
          <rPr>
            <b/>
            <sz val="9"/>
            <color indexed="81"/>
            <rFont val="MS P ゴシック"/>
            <family val="3"/>
            <charset val="128"/>
          </rPr>
          <t>野球関係の概略として
出身高校-出身大学
（野球部所属に限る）
※勤務校は除く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1" authorId="0" shapeId="0" xr:uid="{5DCE0167-1CB3-4F1C-ACAF-7BDD47D9BF9D}">
      <text>
        <r>
          <rPr>
            <b/>
            <sz val="12"/>
            <color indexed="81"/>
            <rFont val="MS P ゴシック"/>
            <family val="3"/>
            <charset val="128"/>
          </rPr>
          <t>昭和・平成
どちらか
消してください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高野連事務局</author>
    <author>沖縄県高野連１</author>
  </authors>
  <commentList>
    <comment ref="E1" authorId="0" shapeId="0" xr:uid="{61984815-9CAE-4AA1-BAAD-9E09AF2B6836}">
      <text>
        <r>
          <rPr>
            <b/>
            <sz val="9"/>
            <color indexed="81"/>
            <rFont val="MS P ゴシック"/>
            <family val="3"/>
            <charset val="128"/>
          </rPr>
          <t>学校番号
シート参照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" authorId="1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公印不要</t>
        </r>
      </text>
    </comment>
    <comment ref="H13" authorId="2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  <comment ref="H17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野球関係の概略として</t>
        </r>
        <r>
          <rPr>
            <sz val="9"/>
            <color indexed="81"/>
            <rFont val="ＭＳ Ｐゴシック"/>
            <family val="3"/>
            <charset val="128"/>
          </rPr>
          <t xml:space="preserve">
出身高校-出身大学
（野球部所属に限る）
※勤務校は除く</t>
        </r>
      </text>
    </comment>
    <comment ref="H19" authorId="0" shapeId="0" xr:uid="{C30F06BC-1C3A-458A-82FD-6116A77B1276}">
      <text>
        <r>
          <rPr>
            <b/>
            <sz val="9"/>
            <color indexed="81"/>
            <rFont val="MS P ゴシック"/>
            <family val="3"/>
            <charset val="128"/>
          </rPr>
          <t>副部長３人目以降は
備考に</t>
        </r>
        <r>
          <rPr>
            <b/>
            <sz val="9"/>
            <color indexed="10"/>
            <rFont val="MS P ゴシック"/>
            <family val="3"/>
            <charset val="128"/>
          </rPr>
          <t>氏名</t>
        </r>
        <r>
          <rPr>
            <b/>
            <sz val="9"/>
            <color indexed="81"/>
            <rFont val="MS P ゴシック"/>
            <family val="3"/>
            <charset val="128"/>
          </rPr>
          <t>のみ
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2" shapeId="0" xr:uid="{835F6821-EE62-4E85-96B8-981B0F0765E6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</commentList>
</comments>
</file>

<file path=xl/sharedStrings.xml><?xml version="1.0" encoding="utf-8"?>
<sst xmlns="http://schemas.openxmlformats.org/spreadsheetml/2006/main" count="492" uniqueCount="384">
  <si>
    <t>様式１号</t>
    <rPh sb="0" eb="2">
      <t>ヨウシキ</t>
    </rPh>
    <rPh sb="3" eb="4">
      <t>ゴウ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</si>
  <si>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</si>
  <si>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</si>
  <si>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所在地</t>
    <rPh sb="0" eb="3">
      <t>ショザイチ</t>
    </rPh>
    <phoneticPr fontId="1"/>
  </si>
  <si>
    <t>野球部創設年月日</t>
    <rPh sb="0" eb="2">
      <t>ヤキュウ</t>
    </rPh>
    <rPh sb="2" eb="3">
      <t>ブ</t>
    </rPh>
    <rPh sb="3" eb="5">
      <t>ソウセツ</t>
    </rPh>
    <rPh sb="5" eb="8">
      <t>ネンガッピ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</si>
  <si>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</si>
  <si>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</si>
  <si>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</si>
  <si>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就任年月日</t>
    <rPh sb="0" eb="2">
      <t>シュウニン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</si>
  <si>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</si>
  <si>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野球概略</t>
    <rPh sb="0" eb="2">
      <t>ヤキュウ</t>
    </rPh>
    <rPh sb="2" eb="4">
      <t>ガイリャク</t>
    </rPh>
    <phoneticPr fontId="1"/>
  </si>
  <si>
    <t>沖縄県高等学校野球連盟</t>
    <phoneticPr fontId="1"/>
  </si>
  <si>
    <t>野　球　部　登　録　簿</t>
    <phoneticPr fontId="1"/>
  </si>
  <si>
    <t>校　　長</t>
    <rPh sb="0" eb="1">
      <t>コウ</t>
    </rPh>
    <rPh sb="3" eb="4">
      <t>チョウ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</si>
  <si>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</si>
  <si>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カン</t>
    </rPh>
    <rPh sb="3" eb="4">
      <t>ヨシ</t>
    </rPh>
    <phoneticPr fontId="1"/>
  </si>
  <si>
    <t>副　部　長</t>
    <rPh sb="0" eb="1">
      <t>フク</t>
    </rPh>
    <rPh sb="2" eb="3">
      <t>ブ</t>
    </rPh>
    <rPh sb="4" eb="5">
      <t>チョウ</t>
    </rPh>
    <phoneticPr fontId="1"/>
  </si>
  <si>
    <t>FAX番号</t>
    <rPh sb="3" eb="5">
      <t>バンゴウ</t>
    </rPh>
    <phoneticPr fontId="1"/>
  </si>
  <si>
    <t>メールアドレス</t>
    <phoneticPr fontId="1"/>
  </si>
  <si>
    <t>連絡先（携帯電話）</t>
    <rPh sb="0" eb="3">
      <t>レンラクサキ</t>
    </rPh>
    <rPh sb="4" eb="6">
      <t>ケイタイ</t>
    </rPh>
    <rPh sb="6" eb="8">
      <t>デンワ</t>
    </rPh>
    <phoneticPr fontId="1"/>
  </si>
  <si>
    <t>備　考</t>
    <rPh sb="0" eb="1">
      <t>ビ</t>
    </rPh>
    <rPh sb="2" eb="3">
      <t>コウ</t>
    </rPh>
    <phoneticPr fontId="17"/>
  </si>
  <si>
    <t>No.</t>
    <phoneticPr fontId="1"/>
  </si>
  <si>
    <t>区分</t>
    <rPh sb="0" eb="2">
      <t>クブン</t>
    </rPh>
    <phoneticPr fontId="1"/>
  </si>
  <si>
    <t>郵便番号</t>
    <rPh sb="0" eb="2">
      <t>ユウビン</t>
    </rPh>
    <rPh sb="2" eb="4">
      <t>バンゴウ</t>
    </rPh>
    <phoneticPr fontId="1"/>
  </si>
  <si>
    <t>住　　　　　　　所</t>
    <rPh sb="0" eb="1">
      <t>ジュウ</t>
    </rPh>
    <rPh sb="8" eb="9">
      <t>ショ</t>
    </rPh>
    <phoneticPr fontId="1"/>
  </si>
  <si>
    <t>国頭郡大宜味村饒波2015</t>
  </si>
  <si>
    <t>905-0424</t>
  </si>
  <si>
    <t>国頭郡今帰仁村字仲尾次540－1</t>
  </si>
  <si>
    <t>905-0214</t>
  </si>
  <si>
    <t>国頭郡本部町字渡久地377</t>
  </si>
  <si>
    <t>905-0018</t>
  </si>
  <si>
    <t>名護市大西5－17－1</t>
    <phoneticPr fontId="1"/>
  </si>
  <si>
    <t>905-0006</t>
  </si>
  <si>
    <t>名護市字宇茂佐13</t>
  </si>
  <si>
    <t>905-0019</t>
    <phoneticPr fontId="1"/>
  </si>
  <si>
    <t>名護市大北4－1－23</t>
  </si>
  <si>
    <t>904-1302</t>
  </si>
  <si>
    <t>国頭郡宜野座村字宜野座1</t>
  </si>
  <si>
    <t>905-2192</t>
  </si>
  <si>
    <t>名護市字辺野古905</t>
  </si>
  <si>
    <t>905-2266</t>
    <phoneticPr fontId="1"/>
  </si>
  <si>
    <t>名護市瀬嵩296番地</t>
    <rPh sb="0" eb="2">
      <t>ナゴ</t>
    </rPh>
    <rPh sb="2" eb="3">
      <t>シ</t>
    </rPh>
    <rPh sb="3" eb="5">
      <t>セダケ</t>
    </rPh>
    <rPh sb="8" eb="10">
      <t>バンチ</t>
    </rPh>
    <phoneticPr fontId="1"/>
  </si>
  <si>
    <t>904-1115</t>
  </si>
  <si>
    <t>うるま市石川伊波861</t>
  </si>
  <si>
    <t>904-0303</t>
    <phoneticPr fontId="1"/>
  </si>
  <si>
    <t>読谷村字伊良皆198</t>
  </si>
  <si>
    <t>904-2213</t>
  </si>
  <si>
    <t>うるま市字田場1827</t>
  </si>
  <si>
    <t>904-2312</t>
  </si>
  <si>
    <t>うるま市勝連平安名3248</t>
    <phoneticPr fontId="1"/>
  </si>
  <si>
    <t>うるま市字田場1570</t>
  </si>
  <si>
    <t>904-2236</t>
    <phoneticPr fontId="1"/>
  </si>
  <si>
    <t>うるま市喜仲3－28－1</t>
  </si>
  <si>
    <t>904-2215</t>
  </si>
  <si>
    <t>うるま市みどり町6－10－1</t>
  </si>
  <si>
    <t>904-0202</t>
  </si>
  <si>
    <t>中頭郡嘉手納町字屋良806</t>
  </si>
  <si>
    <t>904-0001</t>
  </si>
  <si>
    <t>沖縄市越来3－17－1</t>
    <phoneticPr fontId="1"/>
  </si>
  <si>
    <t>904-2162</t>
    <phoneticPr fontId="1"/>
  </si>
  <si>
    <t>沖縄市海邦1-22-13</t>
    <rPh sb="0" eb="3">
      <t>オキナワシ</t>
    </rPh>
    <rPh sb="3" eb="5">
      <t>カイホウ</t>
    </rPh>
    <phoneticPr fontId="1"/>
  </si>
  <si>
    <t>904-0011</t>
  </si>
  <si>
    <t>沖縄市照屋5－5－1</t>
  </si>
  <si>
    <t>904-2172</t>
  </si>
  <si>
    <t>沖縄市泡瀬5－42－2</t>
  </si>
  <si>
    <t>904-0103</t>
  </si>
  <si>
    <t>中頭郡北谷町字桑江414</t>
  </si>
  <si>
    <t>904-2151</t>
  </si>
  <si>
    <t>沖縄市松本2－5－1</t>
  </si>
  <si>
    <t>901-2202</t>
  </si>
  <si>
    <t>宜野湾市普天間1－24－1</t>
  </si>
  <si>
    <t>901-2302</t>
  </si>
  <si>
    <t>中頭郡北中城村字渡口１９９７－１３</t>
    <phoneticPr fontId="1"/>
  </si>
  <si>
    <t>宜野湾市真志喜2－25－1</t>
  </si>
  <si>
    <t>901-2214</t>
  </si>
  <si>
    <t>宜野湾市我如古2－2－1</t>
  </si>
  <si>
    <t>904-0035</t>
  </si>
  <si>
    <t>沖縄市南桃原1－10－1</t>
  </si>
  <si>
    <t>901-2215</t>
    <phoneticPr fontId="1"/>
  </si>
  <si>
    <t>宜野湾市真栄原3丁目16番1号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phoneticPr fontId="1"/>
  </si>
  <si>
    <t>903-0117</t>
  </si>
  <si>
    <t>中頭郡西原町字翁長610</t>
  </si>
  <si>
    <t>901-2121</t>
  </si>
  <si>
    <t>浦添市内間3－26－1</t>
  </si>
  <si>
    <t>903-0816</t>
  </si>
  <si>
    <t>那覇市首里真和志町2－43</t>
  </si>
  <si>
    <t>902-0061</t>
  </si>
  <si>
    <t>那覇市古島1－7－1</t>
  </si>
  <si>
    <t>901-2113</t>
  </si>
  <si>
    <t>浦添市字大平488</t>
    <rPh sb="3" eb="4">
      <t>アザ</t>
    </rPh>
    <phoneticPr fontId="1"/>
  </si>
  <si>
    <t>901-2122</t>
  </si>
  <si>
    <t>浦添市字勢理客4－22－1</t>
    <rPh sb="3" eb="4">
      <t>アザ</t>
    </rPh>
    <phoneticPr fontId="1"/>
  </si>
  <si>
    <t>901-2112</t>
  </si>
  <si>
    <t>浦添市沢岻450</t>
  </si>
  <si>
    <t>901-2111</t>
  </si>
  <si>
    <t>浦添市経塚１－１－１</t>
    <phoneticPr fontId="1"/>
  </si>
  <si>
    <t>901-2132</t>
  </si>
  <si>
    <t>浦添市伊祖3－11－1</t>
  </si>
  <si>
    <t>900-0005</t>
  </si>
  <si>
    <t>那覇市天久1－29－1</t>
  </si>
  <si>
    <t>900-0014</t>
    <phoneticPr fontId="1"/>
  </si>
  <si>
    <t>那覇市松尾1－21－44</t>
  </si>
  <si>
    <t>900-0032</t>
    <phoneticPr fontId="1"/>
  </si>
  <si>
    <t>那覇市松山1－16－1</t>
  </si>
  <si>
    <t>902-0072</t>
  </si>
  <si>
    <t>那覇市真地248</t>
  </si>
  <si>
    <t>902-0075</t>
  </si>
  <si>
    <t>那覇市字国場747</t>
  </si>
  <si>
    <t>902-0062</t>
  </si>
  <si>
    <t>那覇市松川3－20－1</t>
  </si>
  <si>
    <t>901-0151</t>
  </si>
  <si>
    <t>那覇市鏡原22－1</t>
  </si>
  <si>
    <t>903-0804</t>
  </si>
  <si>
    <t>那覇市首里石嶺町3－178</t>
  </si>
  <si>
    <t>901-1105</t>
  </si>
  <si>
    <t>島尻郡南風原町字新川646</t>
  </si>
  <si>
    <t>901-0203</t>
  </si>
  <si>
    <t>豊見城市字長堂182</t>
  </si>
  <si>
    <t>901-1117</t>
  </si>
  <si>
    <t>島尻郡南風原町字津嘉山1140</t>
  </si>
  <si>
    <t>901-0155</t>
  </si>
  <si>
    <t>那覇市金城3－5－1</t>
  </si>
  <si>
    <t>901-0201</t>
  </si>
  <si>
    <t>豊見城市字真玉橋217</t>
  </si>
  <si>
    <t>901-3121</t>
  </si>
  <si>
    <t>島尻郡久米島町字嘉手苅727</t>
  </si>
  <si>
    <t>901-1303</t>
  </si>
  <si>
    <t>島尻郡与那原町字与那原11</t>
  </si>
  <si>
    <t>901-0402</t>
  </si>
  <si>
    <t>島尻郡八重瀬町字富盛1338</t>
    <rPh sb="3" eb="5">
      <t>ヤエ</t>
    </rPh>
    <rPh sb="5" eb="6">
      <t>セ</t>
    </rPh>
    <rPh sb="6" eb="7">
      <t>マチ</t>
    </rPh>
    <phoneticPr fontId="1"/>
  </si>
  <si>
    <t>901-0305</t>
  </si>
  <si>
    <t>糸満市西崎1－1－1</t>
  </si>
  <si>
    <t>901-0361</t>
  </si>
  <si>
    <t>糸満市字糸満1696－1</t>
  </si>
  <si>
    <t>901-0223</t>
    <phoneticPr fontId="1"/>
  </si>
  <si>
    <t>豊見城市字翁長520</t>
  </si>
  <si>
    <t>901-0411</t>
  </si>
  <si>
    <t>島尻郡八重瀬町字友寄850</t>
    <rPh sb="3" eb="5">
      <t>ヤエ</t>
    </rPh>
    <rPh sb="5" eb="6">
      <t>セ</t>
    </rPh>
    <phoneticPr fontId="1"/>
  </si>
  <si>
    <t>901-0511</t>
  </si>
  <si>
    <t>島尻郡八重瀬町字港川150</t>
    <rPh sb="3" eb="5">
      <t>ヤエ</t>
    </rPh>
    <rPh sb="5" eb="6">
      <t>セ</t>
    </rPh>
    <rPh sb="6" eb="7">
      <t>マチ</t>
    </rPh>
    <phoneticPr fontId="1"/>
  </si>
  <si>
    <t>900-0021</t>
    <phoneticPr fontId="1"/>
  </si>
  <si>
    <t>那覇市東町23-1</t>
    <rPh sb="0" eb="3">
      <t>ナハシ</t>
    </rPh>
    <rPh sb="3" eb="5">
      <t>ヒガシマチ</t>
    </rPh>
    <phoneticPr fontId="1"/>
  </si>
  <si>
    <t>906-0012</t>
  </si>
  <si>
    <t>宮古島市平良字西里718－1</t>
    <rPh sb="0" eb="3">
      <t>ミヤコジマ</t>
    </rPh>
    <rPh sb="4" eb="6">
      <t>ヒララ</t>
    </rPh>
    <phoneticPr fontId="1"/>
  </si>
  <si>
    <t>906-0007</t>
  </si>
  <si>
    <t>宮古島市平良字東仲宗根968－4</t>
    <rPh sb="0" eb="3">
      <t>ミヤコジマ</t>
    </rPh>
    <rPh sb="3" eb="4">
      <t>シ</t>
    </rPh>
    <rPh sb="6" eb="7">
      <t>アザ</t>
    </rPh>
    <phoneticPr fontId="1"/>
  </si>
  <si>
    <t>906-0013</t>
  </si>
  <si>
    <t>宮古島市平良字下里280</t>
    <rPh sb="0" eb="3">
      <t>ミヤコジマ</t>
    </rPh>
    <rPh sb="3" eb="4">
      <t>シ</t>
    </rPh>
    <phoneticPr fontId="1"/>
  </si>
  <si>
    <t>907-0004</t>
  </si>
  <si>
    <t>石垣市字登野城275</t>
  </si>
  <si>
    <t>907-0022</t>
  </si>
  <si>
    <t>石垣市大川477－1</t>
  </si>
  <si>
    <t>907-0002</t>
  </si>
  <si>
    <t>石垣市真栄里180</t>
  </si>
  <si>
    <t>令和８年度</t>
    <rPh sb="0" eb="1">
      <t>レイ</t>
    </rPh>
    <rPh sb="1" eb="2">
      <t>ワ</t>
    </rPh>
    <rPh sb="3" eb="5">
      <t>ネンド</t>
    </rPh>
    <phoneticPr fontId="1"/>
  </si>
  <si>
    <t>沖縄県立辺土名高等学校</t>
  </si>
  <si>
    <t>沖縄県立北山高等学校</t>
  </si>
  <si>
    <t>沖縄県立本部高等学校</t>
  </si>
  <si>
    <t>沖縄県立名護高等学校</t>
  </si>
  <si>
    <t>沖縄県立北部農林高等学校</t>
  </si>
  <si>
    <t>沖縄県立名護商工高等学校</t>
  </si>
  <si>
    <t>沖縄県立宜野座高等学校</t>
  </si>
  <si>
    <t>沖縄県立読谷高等学校</t>
  </si>
  <si>
    <t>沖縄県立前原高等学校</t>
  </si>
  <si>
    <t>沖縄県立与勝高等学校</t>
  </si>
  <si>
    <t>沖縄県立中部農林高等学校</t>
  </si>
  <si>
    <t>沖縄県立具志川高等学校</t>
  </si>
  <si>
    <t>沖縄県立具志川商業高等学校</t>
  </si>
  <si>
    <t>沖縄県立嘉手納高等学校</t>
  </si>
  <si>
    <t>沖縄県立美来工科高等学校</t>
  </si>
  <si>
    <t>沖縄県立コザ高等学校</t>
  </si>
  <si>
    <t>沖縄県立美里工業高等学校</t>
  </si>
  <si>
    <t>沖縄県立北谷高等学校</t>
  </si>
  <si>
    <t>沖縄県立美里高等学校</t>
  </si>
  <si>
    <t>沖縄県立普天間高等学校</t>
  </si>
  <si>
    <t>沖縄県立北中城高等学校</t>
  </si>
  <si>
    <t>沖縄県立宜野湾高等学校</t>
  </si>
  <si>
    <t>沖縄県立中部商業高等学校</t>
  </si>
  <si>
    <t>沖縄県立球陽高等学校</t>
  </si>
  <si>
    <t>沖縄県立西原高等学校</t>
  </si>
  <si>
    <t>沖縄県立浦添高等学校</t>
  </si>
  <si>
    <t>沖縄県立首里高等学校</t>
  </si>
  <si>
    <t>沖縄県立陽明高等学校</t>
  </si>
  <si>
    <t>沖縄県立那覇工業高等学校</t>
  </si>
  <si>
    <t>沖縄県立浦添工業高等学校</t>
  </si>
  <si>
    <t>沖縄県立浦添商業高等学校</t>
  </si>
  <si>
    <t>沖縄県立那覇国際高等学校</t>
  </si>
  <si>
    <t>沖縄県立那覇高等学校</t>
  </si>
  <si>
    <t>沖縄県立那覇商業高等学校</t>
  </si>
  <si>
    <t>沖縄県立真和志高等学校</t>
  </si>
  <si>
    <t>沖縄県立沖縄工業高等学校</t>
  </si>
  <si>
    <t>沖縄県立小禄高等学校</t>
  </si>
  <si>
    <t>沖縄県立首里東高等学校</t>
  </si>
  <si>
    <t>沖縄県立開邦高等学校</t>
  </si>
  <si>
    <t>沖縄県立南部農林高等学校</t>
  </si>
  <si>
    <t>沖縄県立南風原高等学校</t>
  </si>
  <si>
    <t>沖縄県立那覇西高等学校</t>
  </si>
  <si>
    <t>沖縄県立豊見城高等学校</t>
  </si>
  <si>
    <t>沖縄県立久米島高等学校</t>
  </si>
  <si>
    <t>沖縄県立知念高等学校</t>
  </si>
  <si>
    <t>沖縄県立南部工業高等学校</t>
  </si>
  <si>
    <t>沖縄県立沖縄水産高等学校</t>
  </si>
  <si>
    <t>沖縄県立糸満高等学校</t>
  </si>
  <si>
    <t>沖縄県立豊見城南高等学校</t>
  </si>
  <si>
    <t>沖縄県立南部商業高等学校</t>
  </si>
  <si>
    <t>沖縄県立向陽高等学校</t>
  </si>
  <si>
    <t>沖縄県立宮古高等学校</t>
  </si>
  <si>
    <t>沖縄県立宮古工業高等学校</t>
  </si>
  <si>
    <t>沖縄県立宮古総合実業高等学校</t>
  </si>
  <si>
    <t>沖縄県立八重山高等学校</t>
  </si>
  <si>
    <t>沖縄県立八重山農林高等学校</t>
  </si>
  <si>
    <t>沖縄県立八重山商工高等学校</t>
  </si>
  <si>
    <t>905-1304</t>
    <phoneticPr fontId="17"/>
  </si>
  <si>
    <t>0980-44-3103</t>
  </si>
  <si>
    <t>0980-44-3951</t>
  </si>
  <si>
    <t>0980-56-2401</t>
  </si>
  <si>
    <t>0980-56-3726</t>
  </si>
  <si>
    <t>0980-47-2418</t>
  </si>
  <si>
    <t>0980-47-2439</t>
  </si>
  <si>
    <t>0980-52-2615</t>
  </si>
  <si>
    <t>0980-54-1557</t>
  </si>
  <si>
    <t>0980-52-2634</t>
  </si>
  <si>
    <t>0980-54-1664</t>
  </si>
  <si>
    <t>0980-52-3278</t>
  </si>
  <si>
    <t>0980-54-1489</t>
  </si>
  <si>
    <t>098-968-8311</t>
  </si>
  <si>
    <t>098-968-4079</t>
  </si>
  <si>
    <t>0980-55-4003</t>
  </si>
  <si>
    <t>0980-55-4012</t>
  </si>
  <si>
    <t>0980-45-9022</t>
  </si>
  <si>
    <t>0980-45-9023</t>
  </si>
  <si>
    <t>098-964-2006</t>
  </si>
  <si>
    <t>098-965-4092</t>
  </si>
  <si>
    <t>098-956-2157</t>
  </si>
  <si>
    <t>098-957-3630</t>
  </si>
  <si>
    <t>098-973-3249</t>
  </si>
  <si>
    <t>098-974-4951</t>
  </si>
  <si>
    <t>098-978-5230</t>
  </si>
  <si>
    <t>098-978-8346</t>
  </si>
  <si>
    <t>098-973-3578</t>
  </si>
  <si>
    <t>098-973-3357</t>
  </si>
  <si>
    <t>098-973-1213</t>
  </si>
  <si>
    <t>098-973-8441</t>
  </si>
  <si>
    <t>098-972-3287</t>
  </si>
  <si>
    <t>098-972-7579</t>
  </si>
  <si>
    <t>098-956-3336</t>
  </si>
  <si>
    <t>098-957-3798</t>
  </si>
  <si>
    <t>098-937-5451</t>
  </si>
  <si>
    <t>098-937-0346</t>
  </si>
  <si>
    <t>098-901-7630</t>
  </si>
  <si>
    <t>098-901-7631</t>
  </si>
  <si>
    <t>098-937-3563</t>
  </si>
  <si>
    <t>098-937-0677</t>
  </si>
  <si>
    <t>098-937-5848</t>
  </si>
  <si>
    <t>098-937-0842</t>
  </si>
  <si>
    <t>098-936-1010</t>
  </si>
  <si>
    <t>098-936-1426</t>
  </si>
  <si>
    <t>098-938-5145</t>
  </si>
  <si>
    <t>098-938-5419</t>
  </si>
  <si>
    <t>098-892-3354</t>
  </si>
  <si>
    <t>098-893-5888</t>
  </si>
  <si>
    <t>098-935-3377</t>
  </si>
  <si>
    <t>098-935-5071</t>
  </si>
  <si>
    <t>098-897-1020</t>
  </si>
  <si>
    <t>098-897-4031</t>
  </si>
  <si>
    <t>098-898-4888</t>
  </si>
  <si>
    <t>098-898-4808</t>
  </si>
  <si>
    <t>098-933-9301</t>
  </si>
  <si>
    <t>098-933-6212</t>
  </si>
  <si>
    <t>098-897-3300</t>
  </si>
  <si>
    <t>098-897-3412</t>
  </si>
  <si>
    <t>098-945-5418</t>
  </si>
  <si>
    <t>098-946-0339</t>
  </si>
  <si>
    <t>098-877-4970</t>
  </si>
  <si>
    <t>098-878-4219</t>
  </si>
  <si>
    <t>098-885-0028</t>
  </si>
  <si>
    <t>098-884-3４42</t>
  </si>
  <si>
    <t>098-884-3292</t>
  </si>
  <si>
    <t>098-884-3228</t>
  </si>
  <si>
    <t>098-879-3062</t>
  </si>
  <si>
    <t>098-879-9520</t>
  </si>
  <si>
    <t>098-877-6144</t>
  </si>
  <si>
    <t>098-875-4883</t>
  </si>
  <si>
    <t>098-870-1852</t>
  </si>
  <si>
    <t>098-870-1853</t>
  </si>
  <si>
    <t>098-879-5992</t>
  </si>
  <si>
    <t>098-875-4764</t>
  </si>
  <si>
    <t>098-877-5844</t>
  </si>
  <si>
    <t>098-877-4305</t>
  </si>
  <si>
    <t>098-860-5931</t>
  </si>
  <si>
    <t>098-860-3810</t>
  </si>
  <si>
    <t>098-867-1623</t>
  </si>
  <si>
    <t>098-866-7753</t>
  </si>
  <si>
    <t>098-866-6555</t>
  </si>
  <si>
    <t>098-868-3657</t>
  </si>
  <si>
    <t>098-833-0810</t>
  </si>
  <si>
    <t>098-834-5281</t>
  </si>
  <si>
    <t>098-832-1767</t>
  </si>
  <si>
    <t>098-834-2037</t>
  </si>
  <si>
    <t>098-832-3831</t>
  </si>
  <si>
    <t>098-855-5029</t>
  </si>
  <si>
    <t>098-857-0481</t>
  </si>
  <si>
    <t>098-857-5456</t>
  </si>
  <si>
    <t>098-886-1578</t>
  </si>
  <si>
    <t>098-886-5186</t>
  </si>
  <si>
    <t>098-889-1715</t>
  </si>
  <si>
    <t>098-889-1709</t>
  </si>
  <si>
    <t>098-850-6006</t>
  </si>
  <si>
    <t>098-850-1937</t>
  </si>
  <si>
    <t>098-889-4618</t>
  </si>
  <si>
    <t>098-889-3667</t>
  </si>
  <si>
    <t>098-858-8274</t>
  </si>
  <si>
    <t>098-858-2938</t>
  </si>
  <si>
    <t>098-850-5551</t>
  </si>
  <si>
    <t>098-856-5715</t>
  </si>
  <si>
    <t>098-985-2233</t>
  </si>
  <si>
    <t>098-985-3168</t>
  </si>
  <si>
    <t>098-946-2207</t>
  </si>
  <si>
    <t>098-945-6586</t>
  </si>
  <si>
    <t>098-998-2313</t>
  </si>
  <si>
    <t>098-998-4761</t>
  </si>
  <si>
    <t>098-994-3483</t>
  </si>
  <si>
    <t>098-992-5920</t>
  </si>
  <si>
    <t>098-994-2012</t>
  </si>
  <si>
    <t>098-994-2213</t>
  </si>
  <si>
    <t>098-850-1950</t>
  </si>
  <si>
    <t>098-850-9239</t>
  </si>
  <si>
    <t>098-998-2401</t>
  </si>
  <si>
    <t>098-998-4697</t>
  </si>
  <si>
    <t>098-998-9324</t>
  </si>
  <si>
    <t>098-998-9326</t>
  </si>
  <si>
    <t>098-863-0934</t>
  </si>
  <si>
    <t>098-863-0938</t>
  </si>
  <si>
    <t>0980-72-2118</t>
  </si>
  <si>
    <t>0980-72-8209</t>
  </si>
  <si>
    <t>0980-72-3185</t>
  </si>
  <si>
    <t>0980-72-8041</t>
  </si>
  <si>
    <t>0980-72-2249</t>
  </si>
  <si>
    <t>0980-72-1296</t>
  </si>
  <si>
    <t>0980-82-3972</t>
  </si>
  <si>
    <t>0980-83-1065</t>
  </si>
  <si>
    <t>0980-82-3955</t>
  </si>
  <si>
    <t>0980-82-3751</t>
  </si>
  <si>
    <t>0980-82-3892</t>
  </si>
  <si>
    <t>0980-83-1506</t>
  </si>
  <si>
    <t>－</t>
    <phoneticPr fontId="17"/>
  </si>
  <si>
    <t>校長</t>
    <rPh sb="0" eb="2">
      <t>コウチョウ</t>
    </rPh>
    <phoneticPr fontId="17"/>
  </si>
  <si>
    <t>部長</t>
    <rPh sb="0" eb="2">
      <t>ブチョウ</t>
    </rPh>
    <phoneticPr fontId="17"/>
  </si>
  <si>
    <t>副部長</t>
    <rPh sb="0" eb="3">
      <t>フクブチョウ</t>
    </rPh>
    <phoneticPr fontId="17"/>
  </si>
  <si>
    <t>監督</t>
    <rPh sb="0" eb="2">
      <t>カントク</t>
    </rPh>
    <phoneticPr fontId="17"/>
  </si>
  <si>
    <t>昭和　平成　　年　月　日</t>
    <rPh sb="3" eb="5">
      <t>ヘイセイ</t>
    </rPh>
    <phoneticPr fontId="17"/>
  </si>
  <si>
    <t>学校番号</t>
    <rPh sb="0" eb="2">
      <t>ガッコウ</t>
    </rPh>
    <rPh sb="2" eb="4">
      <t>バンゴウ</t>
    </rPh>
    <phoneticPr fontId="4"/>
  </si>
  <si>
    <t>901-2224</t>
    <phoneticPr fontId="17"/>
  </si>
  <si>
    <t xml:space="preserve"> エナジックスポーツ高等学院</t>
    <phoneticPr fontId="17"/>
  </si>
  <si>
    <t>国立沖縄工業高等専門学校</t>
    <phoneticPr fontId="17"/>
  </si>
  <si>
    <t>沖縄県立石川高等学校</t>
    <phoneticPr fontId="17"/>
  </si>
  <si>
    <t>日本ウェルネス高等学校</t>
    <phoneticPr fontId="17"/>
  </si>
  <si>
    <t>学校法人カトリック沖縄学園沖縄　カトリック高等学校</t>
    <phoneticPr fontId="17"/>
  </si>
  <si>
    <t>学校法人尚学学園　沖縄尚学高等学校</t>
    <phoneticPr fontId="17"/>
  </si>
  <si>
    <t>KBC高等学院</t>
    <phoneticPr fontId="17"/>
  </si>
  <si>
    <t>私立　興南高等学校</t>
    <phoneticPr fontId="17"/>
  </si>
  <si>
    <t>私立　昭和薬科大学附属高等学校</t>
    <phoneticPr fontId="17"/>
  </si>
  <si>
    <t>備考</t>
    <rPh sb="0" eb="2">
      <t>ビコウ</t>
    </rPh>
    <phoneticPr fontId="17"/>
  </si>
  <si>
    <t>学校長</t>
    <rPh sb="0" eb="3">
      <t>ガッコウチョウ</t>
    </rPh>
    <phoneticPr fontId="1"/>
  </si>
  <si>
    <t>責任教師</t>
    <rPh sb="0" eb="2">
      <t>セキニン</t>
    </rPh>
    <rPh sb="2" eb="4">
      <t>キョウシ</t>
    </rPh>
    <phoneticPr fontId="1"/>
  </si>
  <si>
    <t>監督</t>
    <rPh sb="0" eb="2">
      <t>カントク</t>
    </rPh>
    <phoneticPr fontId="1"/>
  </si>
  <si>
    <t>○○○○@open.ed.jp</t>
    <phoneticPr fontId="17"/>
  </si>
  <si>
    <t>●●○○@open.ed.jp</t>
    <phoneticPr fontId="17"/>
  </si>
  <si>
    <t>○○　●●</t>
    <phoneticPr fontId="17"/>
  </si>
  <si>
    <t>○○●●</t>
    <phoneticPr fontId="17"/>
  </si>
  <si>
    <t>－－</t>
    <phoneticPr fontId="17"/>
  </si>
  <si>
    <t>No.</t>
  </si>
  <si>
    <t>国立沖縄工業高等専門学校</t>
  </si>
  <si>
    <t xml:space="preserve"> エナジックスポーツ高等学院</t>
  </si>
  <si>
    <t>沖縄県立石川高等学校</t>
  </si>
  <si>
    <t>日本ウェルネス高等学校</t>
  </si>
  <si>
    <t>学校法人カトリック沖縄学園沖縄　カトリック高等学校</t>
  </si>
  <si>
    <t>私立　興南高等学校</t>
  </si>
  <si>
    <t>私立　昭和薬科大学附属高等学校</t>
  </si>
  <si>
    <t>学校法人尚学学園　沖縄尚学高等学校</t>
  </si>
  <si>
    <t>KBC高等学院</t>
  </si>
  <si>
    <t>学校名</t>
    <rPh sb="0" eb="3">
      <t>ガッコウメイ</t>
    </rPh>
    <phoneticPr fontId="1"/>
  </si>
  <si>
    <t xml:space="preserve"> </t>
    <phoneticPr fontId="17"/>
  </si>
  <si>
    <t xml:space="preserve">  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</si>
</sst>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yyyy&quot;年&quot;m&quot;月&quot;d&quot;日&quot;;@"/>
    <numFmt numFmtId="178" formatCode="0_ 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sz val="12"/>
      <color indexed="10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color indexed="10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0" borderId="5" xfId="0" applyBorder="1" applyProtection="1">
      <alignment vertical="center"/>
      <protection locked="0"/>
    </xf>
    <xf numFmtId="0" fontId="13" fillId="0" borderId="0" xfId="0" applyFont="1" applyAlignment="1" applyProtection="1">
      <alignment horizontal="distributed" vertical="center" indent="1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3" fillId="0" borderId="0" xfId="0" applyFont="1">
      <alignment vertical="center"/>
    </xf>
    <xf numFmtId="0" fontId="18" fillId="0" borderId="10" xfId="0" applyFont="1" applyBorder="1" applyAlignment="1">
      <alignment vertical="center" wrapText="1"/>
    </xf>
    <xf numFmtId="0" fontId="18" fillId="2" borderId="10" xfId="0" applyFont="1" applyFill="1" applyBorder="1">
      <alignment vertical="center"/>
    </xf>
    <xf numFmtId="0" fontId="22" fillId="2" borderId="10" xfId="0" applyFont="1" applyFill="1" applyBorder="1">
      <alignment vertical="center"/>
    </xf>
    <xf numFmtId="0" fontId="19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28" fillId="2" borderId="10" xfId="0" applyFont="1" applyFill="1" applyBorder="1">
      <alignment vertical="center"/>
    </xf>
    <xf numFmtId="0" fontId="29" fillId="2" borderId="10" xfId="0" applyFont="1" applyFill="1" applyBorder="1">
      <alignment vertical="center"/>
    </xf>
    <xf numFmtId="0" fontId="30" fillId="2" borderId="10" xfId="0" applyFont="1" applyFill="1" applyBorder="1">
      <alignment vertical="center"/>
    </xf>
    <xf numFmtId="0" fontId="31" fillId="2" borderId="10" xfId="0" applyFont="1" applyFill="1" applyBorder="1">
      <alignment vertical="center"/>
    </xf>
    <xf numFmtId="176" fontId="0" fillId="0" borderId="10" xfId="0" applyNumberFormat="1" applyBorder="1">
      <alignment vertical="center"/>
    </xf>
    <xf numFmtId="0" fontId="0" fillId="0" borderId="18" xfId="0" applyBorder="1" applyAlignment="1">
      <alignment horizontal="distributed" vertical="center" inden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distributed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>
      <alignment vertical="center"/>
    </xf>
    <xf numFmtId="0" fontId="11" fillId="0" borderId="28" xfId="0" applyFont="1" applyBorder="1" applyAlignment="1">
      <alignment horizontal="distributed" vertical="center" indent="1"/>
    </xf>
    <xf numFmtId="0" fontId="0" fillId="0" borderId="30" xfId="0" applyBorder="1" applyAlignment="1">
      <alignment horizontal="distributed" vertical="center" indent="1"/>
    </xf>
    <xf numFmtId="0" fontId="0" fillId="0" borderId="16" xfId="0" applyBorder="1" applyAlignment="1">
      <alignment horizontal="center" vertical="center" wrapText="1"/>
    </xf>
    <xf numFmtId="0" fontId="7" fillId="0" borderId="17" xfId="0" applyFont="1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2" borderId="0" xfId="0" applyFill="1" applyAlignment="1">
      <alignment horizontal="center" vertical="center"/>
    </xf>
    <xf numFmtId="178" fontId="0" fillId="2" borderId="10" xfId="0" applyNumberFormat="1" applyFill="1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0" xfId="0" quotePrefix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wrapText="1" indent="1"/>
    </xf>
    <xf numFmtId="0" fontId="7" fillId="0" borderId="10" xfId="0" applyFont="1" applyBorder="1" applyAlignment="1">
      <alignment horizontal="distributed" vertical="center" indent="1"/>
    </xf>
    <xf numFmtId="0" fontId="0" fillId="0" borderId="10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0" xfId="0" applyFont="1" applyAlignment="1" applyProtection="1">
      <alignment horizontal="distributed" inden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77" fontId="14" fillId="0" borderId="42" xfId="0" applyNumberFormat="1" applyFont="1" applyBorder="1" applyAlignment="1">
      <alignment horizontal="distributed" vertical="center" indent="2"/>
    </xf>
    <xf numFmtId="177" fontId="14" fillId="0" borderId="43" xfId="0" applyNumberFormat="1" applyFont="1" applyBorder="1" applyAlignment="1">
      <alignment horizontal="distributed" vertical="center" indent="2"/>
    </xf>
    <xf numFmtId="177" fontId="14" fillId="0" borderId="44" xfId="0" applyNumberFormat="1" applyFont="1" applyBorder="1" applyAlignment="1">
      <alignment horizontal="distributed" vertical="center" indent="2"/>
    </xf>
    <xf numFmtId="0" fontId="0" fillId="0" borderId="31" xfId="0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5" xfId="0" applyBorder="1" applyAlignment="1">
      <alignment horizontal="distributed" vertical="center" indent="2"/>
    </xf>
    <xf numFmtId="0" fontId="0" fillId="0" borderId="29" xfId="0" applyBorder="1" applyAlignment="1">
      <alignment horizontal="distributed" vertical="center" indent="2"/>
    </xf>
    <xf numFmtId="177" fontId="0" fillId="0" borderId="14" xfId="0" applyNumberFormat="1" applyBorder="1" applyAlignment="1">
      <alignment horizontal="distributed" vertical="center" indent="2"/>
    </xf>
    <xf numFmtId="177" fontId="0" fillId="0" borderId="15" xfId="0" applyNumberFormat="1" applyBorder="1" applyAlignment="1">
      <alignment horizontal="distributed" vertical="center" indent="2"/>
    </xf>
    <xf numFmtId="0" fontId="14" fillId="0" borderId="14" xfId="0" applyFont="1" applyBorder="1" applyAlignment="1">
      <alignment horizontal="distributed" vertical="center" indent="2"/>
    </xf>
    <xf numFmtId="0" fontId="14" fillId="0" borderId="15" xfId="0" applyFont="1" applyBorder="1" applyAlignment="1">
      <alignment horizontal="distributed" vertical="center" indent="2"/>
    </xf>
    <xf numFmtId="0" fontId="14" fillId="0" borderId="42" xfId="0" applyFont="1" applyBorder="1" applyAlignment="1">
      <alignment horizontal="distributed" vertical="center" indent="2"/>
    </xf>
    <xf numFmtId="0" fontId="14" fillId="0" borderId="43" xfId="0" applyFont="1" applyBorder="1" applyAlignment="1">
      <alignment horizontal="distributed" vertical="center" indent="2"/>
    </xf>
    <xf numFmtId="0" fontId="14" fillId="0" borderId="44" xfId="0" applyFont="1" applyBorder="1" applyAlignment="1">
      <alignment horizontal="distributed" vertical="center" indent="2"/>
    </xf>
    <xf numFmtId="0" fontId="14" fillId="0" borderId="39" xfId="0" applyFont="1" applyBorder="1" applyAlignment="1">
      <alignment horizontal="distributed" vertical="center" indent="2"/>
    </xf>
    <xf numFmtId="0" fontId="14" fillId="0" borderId="40" xfId="0" applyFont="1" applyBorder="1" applyAlignment="1">
      <alignment horizontal="distributed" vertical="center" indent="2"/>
    </xf>
    <xf numFmtId="0" fontId="14" fillId="0" borderId="41" xfId="0" applyFont="1" applyBorder="1" applyAlignment="1">
      <alignment horizontal="distributed" vertical="center" indent="2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7" fontId="0" fillId="0" borderId="29" xfId="0" applyNumberFormat="1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4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08A5-F070-4196-A721-B076C43F90E3}">
  <sheetPr>
    <tabColor rgb="FFFFFF00"/>
  </sheetPr>
  <dimension ref="A1:G82"/>
  <sheetViews>
    <sheetView tabSelected="1" zoomScale="80" zoomScaleNormal="80" workbookViewId="0"/>
  </sheetViews>
  <sheetFormatPr defaultRowHeight="13"/>
  <cols>
    <col min="1" max="1" width="19.08984375" bestFit="1" customWidth="1"/>
    <col min="2" max="4" width="28.1796875" style="1" customWidth="1"/>
    <col min="5" max="6" width="28.1796875" customWidth="1"/>
    <col min="7" max="7" width="24.08984375" customWidth="1"/>
  </cols>
  <sheetData>
    <row r="1" spans="1:7" ht="36.65" customHeight="1">
      <c r="A1" s="54"/>
      <c r="B1" s="2" t="s">
        <v>346</v>
      </c>
      <c r="C1" s="2" t="s">
        <v>347</v>
      </c>
      <c r="D1" s="2" t="s">
        <v>349</v>
      </c>
      <c r="E1" s="2" t="s">
        <v>348</v>
      </c>
      <c r="F1" s="2" t="s">
        <v>348</v>
      </c>
      <c r="G1" s="2" t="s">
        <v>362</v>
      </c>
    </row>
    <row r="2" spans="1:7" ht="47.4" customHeight="1">
      <c r="A2" s="60" t="s">
        <v>7</v>
      </c>
      <c r="B2" s="55" t="s">
        <v>368</v>
      </c>
      <c r="C2" s="55"/>
      <c r="D2" s="55"/>
      <c r="E2" s="55"/>
      <c r="F2" s="55"/>
      <c r="G2" s="55" t="s">
        <v>382</v>
      </c>
    </row>
    <row r="3" spans="1:7" ht="47.4" customHeight="1">
      <c r="A3" s="61" t="s">
        <v>6</v>
      </c>
      <c r="B3" s="55" t="s">
        <v>369</v>
      </c>
      <c r="C3" s="55" t="s">
        <v>382</v>
      </c>
      <c r="D3" s="55" t="s">
        <v>382</v>
      </c>
      <c r="E3" s="55" t="s">
        <v>382</v>
      </c>
      <c r="F3" s="55" t="s">
        <v>382</v>
      </c>
      <c r="G3" s="55" t="s">
        <v>382</v>
      </c>
    </row>
    <row r="4" spans="1:7" ht="47.4" customHeight="1">
      <c r="A4" s="62" t="s">
        <v>18</v>
      </c>
      <c r="B4" s="55" t="s">
        <v>366</v>
      </c>
      <c r="C4" s="56" t="s">
        <v>367</v>
      </c>
      <c r="D4" s="55" t="s">
        <v>367</v>
      </c>
      <c r="E4" s="55" t="s">
        <v>382</v>
      </c>
      <c r="F4" s="55" t="s">
        <v>382</v>
      </c>
      <c r="G4" s="55" t="s">
        <v>382</v>
      </c>
    </row>
    <row r="5" spans="1:7" ht="47.4" customHeight="1">
      <c r="A5" s="63" t="s">
        <v>19</v>
      </c>
      <c r="B5" s="57" t="s">
        <v>370</v>
      </c>
      <c r="C5" s="57" t="s">
        <v>370</v>
      </c>
      <c r="D5" s="57" t="s">
        <v>370</v>
      </c>
      <c r="E5" s="57" t="s">
        <v>370</v>
      </c>
      <c r="F5" s="57" t="s">
        <v>370</v>
      </c>
      <c r="G5" s="55" t="s">
        <v>382</v>
      </c>
    </row>
    <row r="6" spans="1:7" ht="47.4" customHeight="1">
      <c r="A6" s="61" t="s">
        <v>8</v>
      </c>
      <c r="B6" s="58">
        <v>46113</v>
      </c>
      <c r="C6" s="58" t="s">
        <v>382</v>
      </c>
      <c r="D6" s="58" t="s">
        <v>382</v>
      </c>
      <c r="E6" s="58" t="s">
        <v>382</v>
      </c>
      <c r="F6" s="58" t="s">
        <v>382</v>
      </c>
      <c r="G6" s="58" t="s">
        <v>382</v>
      </c>
    </row>
    <row r="7" spans="1:7" ht="47.4" customHeight="1">
      <c r="A7" s="61" t="s">
        <v>9</v>
      </c>
      <c r="B7" s="58" t="s">
        <v>382</v>
      </c>
      <c r="C7" s="58" t="s">
        <v>382</v>
      </c>
      <c r="D7" s="58" t="s">
        <v>383</v>
      </c>
      <c r="E7" s="58" t="s">
        <v>382</v>
      </c>
      <c r="F7" s="58" t="s">
        <v>382</v>
      </c>
      <c r="G7" s="58" t="s">
        <v>382</v>
      </c>
    </row>
    <row r="8" spans="1:7" ht="47.4" customHeight="1">
      <c r="A8" s="61" t="s">
        <v>10</v>
      </c>
      <c r="B8" s="55" t="s">
        <v>345</v>
      </c>
      <c r="C8" s="55" t="s">
        <v>345</v>
      </c>
      <c r="D8" s="55" t="s">
        <v>345</v>
      </c>
      <c r="E8" s="55" t="s">
        <v>345</v>
      </c>
      <c r="F8" s="55" t="s">
        <v>345</v>
      </c>
      <c r="G8" s="58" t="s">
        <v>382</v>
      </c>
    </row>
    <row r="9" spans="1:7" ht="15.65" customHeight="1"/>
    <row r="10" spans="1:7" ht="12.65" customHeight="1" thickBot="1"/>
    <row r="11" spans="1:7" ht="36" customHeight="1">
      <c r="A11" s="7" t="s">
        <v>4</v>
      </c>
      <c r="B11" s="59" t="s">
        <v>350</v>
      </c>
    </row>
    <row r="14" spans="1:7" ht="31.25" customHeight="1"/>
    <row r="16" spans="1:7" ht="16.25" customHeight="1">
      <c r="A16" s="2" t="s">
        <v>371</v>
      </c>
      <c r="B16" s="64" t="s">
        <v>381</v>
      </c>
      <c r="C16" s="64"/>
    </row>
    <row r="17" spans="1:3" ht="16.25" customHeight="1">
      <c r="A17" s="2">
        <v>1</v>
      </c>
      <c r="B17" s="64" t="s">
        <v>155</v>
      </c>
      <c r="C17" s="64"/>
    </row>
    <row r="18" spans="1:3" ht="16.25" customHeight="1">
      <c r="A18" s="2">
        <v>2</v>
      </c>
      <c r="B18" s="64" t="s">
        <v>156</v>
      </c>
      <c r="C18" s="64"/>
    </row>
    <row r="19" spans="1:3" ht="16.25" customHeight="1">
      <c r="A19" s="2">
        <v>3</v>
      </c>
      <c r="B19" s="64" t="s">
        <v>157</v>
      </c>
      <c r="C19" s="64"/>
    </row>
    <row r="20" spans="1:3" ht="16.25" customHeight="1">
      <c r="A20" s="2">
        <v>4</v>
      </c>
      <c r="B20" s="64" t="s">
        <v>158</v>
      </c>
      <c r="C20" s="64"/>
    </row>
    <row r="21" spans="1:3" ht="16.25" customHeight="1">
      <c r="A21" s="2">
        <v>5</v>
      </c>
      <c r="B21" s="64" t="s">
        <v>159</v>
      </c>
      <c r="C21" s="64"/>
    </row>
    <row r="22" spans="1:3" ht="16.25" customHeight="1">
      <c r="A22" s="2">
        <v>6</v>
      </c>
      <c r="B22" s="64" t="s">
        <v>160</v>
      </c>
      <c r="C22" s="64"/>
    </row>
    <row r="23" spans="1:3" ht="16.25" customHeight="1">
      <c r="A23" s="2">
        <v>7</v>
      </c>
      <c r="B23" s="64" t="s">
        <v>161</v>
      </c>
      <c r="C23" s="64"/>
    </row>
    <row r="24" spans="1:3" ht="16.25" customHeight="1">
      <c r="A24" s="2">
        <v>8</v>
      </c>
      <c r="B24" s="64" t="s">
        <v>372</v>
      </c>
      <c r="C24" s="64"/>
    </row>
    <row r="25" spans="1:3" ht="16.25" customHeight="1">
      <c r="A25" s="2">
        <v>9</v>
      </c>
      <c r="B25" s="64" t="s">
        <v>373</v>
      </c>
      <c r="C25" s="64"/>
    </row>
    <row r="26" spans="1:3" ht="16.25" customHeight="1">
      <c r="A26" s="2">
        <v>10</v>
      </c>
      <c r="B26" s="64" t="s">
        <v>374</v>
      </c>
      <c r="C26" s="64"/>
    </row>
    <row r="27" spans="1:3" ht="16.25" customHeight="1">
      <c r="A27" s="2">
        <v>11</v>
      </c>
      <c r="B27" s="64" t="s">
        <v>162</v>
      </c>
      <c r="C27" s="64"/>
    </row>
    <row r="28" spans="1:3" ht="16.25" customHeight="1">
      <c r="A28" s="2">
        <v>12</v>
      </c>
      <c r="B28" s="64" t="s">
        <v>163</v>
      </c>
      <c r="C28" s="64"/>
    </row>
    <row r="29" spans="1:3" ht="16.25" customHeight="1">
      <c r="A29" s="2">
        <v>13</v>
      </c>
      <c r="B29" s="64" t="s">
        <v>164</v>
      </c>
      <c r="C29" s="64"/>
    </row>
    <row r="30" spans="1:3" ht="16.25" customHeight="1">
      <c r="A30" s="2">
        <v>14</v>
      </c>
      <c r="B30" s="64" t="s">
        <v>165</v>
      </c>
      <c r="C30" s="64"/>
    </row>
    <row r="31" spans="1:3" ht="16.25" customHeight="1">
      <c r="A31" s="2">
        <v>15</v>
      </c>
      <c r="B31" s="64" t="s">
        <v>166</v>
      </c>
      <c r="C31" s="64"/>
    </row>
    <row r="32" spans="1:3" ht="16.25" customHeight="1">
      <c r="A32" s="2">
        <v>16</v>
      </c>
      <c r="B32" s="64" t="s">
        <v>167</v>
      </c>
      <c r="C32" s="64"/>
    </row>
    <row r="33" spans="1:3" ht="16.25" customHeight="1">
      <c r="A33" s="2">
        <v>17</v>
      </c>
      <c r="B33" s="64" t="s">
        <v>168</v>
      </c>
      <c r="C33" s="64"/>
    </row>
    <row r="34" spans="1:3" ht="16.25" customHeight="1">
      <c r="A34" s="2">
        <v>18</v>
      </c>
      <c r="B34" s="64" t="s">
        <v>169</v>
      </c>
      <c r="C34" s="64"/>
    </row>
    <row r="35" spans="1:3" ht="16.25" customHeight="1">
      <c r="A35" s="2">
        <v>19</v>
      </c>
      <c r="B35" s="64" t="s">
        <v>375</v>
      </c>
      <c r="C35" s="64"/>
    </row>
    <row r="36" spans="1:3" ht="16.25" customHeight="1">
      <c r="A36" s="2">
        <v>20</v>
      </c>
      <c r="B36" s="64" t="s">
        <v>170</v>
      </c>
      <c r="C36" s="64"/>
    </row>
    <row r="37" spans="1:3" ht="16.25" customHeight="1">
      <c r="A37" s="2">
        <v>21</v>
      </c>
      <c r="B37" s="64" t="s">
        <v>171</v>
      </c>
      <c r="C37" s="64"/>
    </row>
    <row r="38" spans="1:3" ht="16.25" customHeight="1">
      <c r="A38" s="2">
        <v>22</v>
      </c>
      <c r="B38" s="64" t="s">
        <v>172</v>
      </c>
      <c r="C38" s="64"/>
    </row>
    <row r="39" spans="1:3" ht="16.25" customHeight="1">
      <c r="A39" s="2">
        <v>23</v>
      </c>
      <c r="B39" s="64" t="s">
        <v>173</v>
      </c>
      <c r="C39" s="64"/>
    </row>
    <row r="40" spans="1:3" ht="16.25" customHeight="1">
      <c r="A40" s="2">
        <v>24</v>
      </c>
      <c r="B40" s="64" t="s">
        <v>174</v>
      </c>
      <c r="C40" s="64"/>
    </row>
    <row r="41" spans="1:3" ht="16.25" customHeight="1">
      <c r="A41" s="2">
        <v>25</v>
      </c>
      <c r="B41" s="64" t="s">
        <v>175</v>
      </c>
      <c r="C41" s="64"/>
    </row>
    <row r="42" spans="1:3" ht="16.25" customHeight="1">
      <c r="A42" s="2">
        <v>26</v>
      </c>
      <c r="B42" s="64" t="s">
        <v>176</v>
      </c>
      <c r="C42" s="64"/>
    </row>
    <row r="43" spans="1:3" ht="16.25" customHeight="1">
      <c r="A43" s="2">
        <v>27</v>
      </c>
      <c r="B43" s="64" t="s">
        <v>177</v>
      </c>
      <c r="C43" s="64"/>
    </row>
    <row r="44" spans="1:3" ht="16.25" customHeight="1">
      <c r="A44" s="2">
        <v>28</v>
      </c>
      <c r="B44" s="64" t="s">
        <v>178</v>
      </c>
      <c r="C44" s="64"/>
    </row>
    <row r="45" spans="1:3" ht="16.25" customHeight="1">
      <c r="A45" s="2">
        <v>29</v>
      </c>
      <c r="B45" s="64" t="s">
        <v>376</v>
      </c>
      <c r="C45" s="64"/>
    </row>
    <row r="46" spans="1:3" ht="16.25" customHeight="1">
      <c r="A46" s="2">
        <v>30</v>
      </c>
      <c r="B46" s="64" t="s">
        <v>179</v>
      </c>
      <c r="C46" s="64"/>
    </row>
    <row r="47" spans="1:3" ht="16.25" customHeight="1">
      <c r="A47" s="2">
        <v>31</v>
      </c>
      <c r="B47" s="64" t="s">
        <v>180</v>
      </c>
      <c r="C47" s="64"/>
    </row>
    <row r="48" spans="1:3" ht="16.25" customHeight="1">
      <c r="A48" s="2">
        <v>32</v>
      </c>
      <c r="B48" s="64" t="s">
        <v>181</v>
      </c>
      <c r="C48" s="64"/>
    </row>
    <row r="49" spans="1:3" ht="16.25" customHeight="1">
      <c r="A49" s="2">
        <v>33</v>
      </c>
      <c r="B49" s="64" t="s">
        <v>377</v>
      </c>
      <c r="C49" s="64"/>
    </row>
    <row r="50" spans="1:3" ht="16.25" customHeight="1">
      <c r="A50" s="2">
        <v>34</v>
      </c>
      <c r="B50" s="64" t="s">
        <v>182</v>
      </c>
      <c r="C50" s="64"/>
    </row>
    <row r="51" spans="1:3" ht="16.25" customHeight="1">
      <c r="A51" s="2">
        <v>35</v>
      </c>
      <c r="B51" s="64" t="s">
        <v>183</v>
      </c>
      <c r="C51" s="64"/>
    </row>
    <row r="52" spans="1:3" ht="16.25" customHeight="1">
      <c r="A52" s="2">
        <v>36</v>
      </c>
      <c r="B52" s="64" t="s">
        <v>378</v>
      </c>
      <c r="C52" s="64"/>
    </row>
    <row r="53" spans="1:3" ht="16.25" customHeight="1">
      <c r="A53" s="2">
        <v>37</v>
      </c>
      <c r="B53" s="64" t="s">
        <v>184</v>
      </c>
      <c r="C53" s="64"/>
    </row>
    <row r="54" spans="1:3" ht="16.25" customHeight="1">
      <c r="A54" s="2">
        <v>38</v>
      </c>
      <c r="B54" s="64" t="s">
        <v>185</v>
      </c>
      <c r="C54" s="64"/>
    </row>
    <row r="55" spans="1:3" ht="16.25" customHeight="1">
      <c r="A55" s="2">
        <v>39</v>
      </c>
      <c r="B55" s="64" t="s">
        <v>186</v>
      </c>
      <c r="C55" s="64"/>
    </row>
    <row r="56" spans="1:3" ht="16.25" customHeight="1">
      <c r="A56" s="2">
        <v>40</v>
      </c>
      <c r="B56" s="64" t="s">
        <v>187</v>
      </c>
      <c r="C56" s="64"/>
    </row>
    <row r="57" spans="1:3" ht="16.25" customHeight="1">
      <c r="A57" s="2">
        <v>41</v>
      </c>
      <c r="B57" s="64" t="s">
        <v>188</v>
      </c>
      <c r="C57" s="64"/>
    </row>
    <row r="58" spans="1:3" ht="16.25" customHeight="1">
      <c r="A58" s="2">
        <v>42</v>
      </c>
      <c r="B58" s="64" t="s">
        <v>189</v>
      </c>
      <c r="C58" s="64"/>
    </row>
    <row r="59" spans="1:3" ht="16.25" customHeight="1">
      <c r="A59" s="2">
        <v>43</v>
      </c>
      <c r="B59" s="64" t="s">
        <v>379</v>
      </c>
      <c r="C59" s="64"/>
    </row>
    <row r="60" spans="1:3" ht="16.25" customHeight="1">
      <c r="A60" s="2">
        <v>44</v>
      </c>
      <c r="B60" s="64" t="s">
        <v>190</v>
      </c>
      <c r="C60" s="64"/>
    </row>
    <row r="61" spans="1:3" ht="16.25" customHeight="1">
      <c r="A61" s="2">
        <v>45</v>
      </c>
      <c r="B61" s="64" t="s">
        <v>191</v>
      </c>
      <c r="C61" s="64"/>
    </row>
    <row r="62" spans="1:3" ht="16.25" customHeight="1">
      <c r="A62" s="2">
        <v>46</v>
      </c>
      <c r="B62" s="64" t="s">
        <v>192</v>
      </c>
      <c r="C62" s="64"/>
    </row>
    <row r="63" spans="1:3" ht="16.25" customHeight="1">
      <c r="A63" s="2">
        <v>47</v>
      </c>
      <c r="B63" s="64" t="s">
        <v>193</v>
      </c>
      <c r="C63" s="64"/>
    </row>
    <row r="64" spans="1:3" ht="16.25" customHeight="1">
      <c r="A64" s="2">
        <v>48</v>
      </c>
      <c r="B64" s="64" t="s">
        <v>194</v>
      </c>
      <c r="C64" s="64"/>
    </row>
    <row r="65" spans="1:3" ht="16.25" customHeight="1">
      <c r="A65" s="2">
        <v>49</v>
      </c>
      <c r="B65" s="64" t="s">
        <v>195</v>
      </c>
      <c r="C65" s="64"/>
    </row>
    <row r="66" spans="1:3" ht="16.25" customHeight="1">
      <c r="A66" s="2">
        <v>50</v>
      </c>
      <c r="B66" s="64" t="s">
        <v>196</v>
      </c>
      <c r="C66" s="64"/>
    </row>
    <row r="67" spans="1:3" ht="16.25" customHeight="1">
      <c r="A67" s="2">
        <v>51</v>
      </c>
      <c r="B67" s="64" t="s">
        <v>198</v>
      </c>
      <c r="C67" s="64"/>
    </row>
    <row r="68" spans="1:3" ht="16.25" customHeight="1">
      <c r="A68" s="2">
        <v>52</v>
      </c>
      <c r="B68" s="64" t="s">
        <v>197</v>
      </c>
      <c r="C68" s="64"/>
    </row>
    <row r="69" spans="1:3" ht="16.25" customHeight="1">
      <c r="A69" s="2">
        <v>53</v>
      </c>
      <c r="B69" s="64" t="s">
        <v>199</v>
      </c>
      <c r="C69" s="64"/>
    </row>
    <row r="70" spans="1:3" ht="16.25" customHeight="1">
      <c r="A70" s="2">
        <v>54</v>
      </c>
      <c r="B70" s="64" t="s">
        <v>200</v>
      </c>
      <c r="C70" s="64"/>
    </row>
    <row r="71" spans="1:3" ht="16.25" customHeight="1">
      <c r="A71" s="2">
        <v>55</v>
      </c>
      <c r="B71" s="64" t="s">
        <v>201</v>
      </c>
      <c r="C71" s="64"/>
    </row>
    <row r="72" spans="1:3" ht="16.25" customHeight="1">
      <c r="A72" s="2">
        <v>56</v>
      </c>
      <c r="B72" s="64" t="s">
        <v>202</v>
      </c>
      <c r="C72" s="64"/>
    </row>
    <row r="73" spans="1:3" ht="16.25" customHeight="1">
      <c r="A73" s="2">
        <v>57</v>
      </c>
      <c r="B73" s="64" t="s">
        <v>203</v>
      </c>
      <c r="C73" s="64"/>
    </row>
    <row r="74" spans="1:3" ht="16.25" customHeight="1">
      <c r="A74" s="2">
        <v>58</v>
      </c>
      <c r="B74" s="64" t="s">
        <v>204</v>
      </c>
      <c r="C74" s="64"/>
    </row>
    <row r="75" spans="1:3" ht="16.25" customHeight="1">
      <c r="A75" s="2">
        <v>59</v>
      </c>
      <c r="B75" s="64" t="s">
        <v>205</v>
      </c>
      <c r="C75" s="64"/>
    </row>
    <row r="76" spans="1:3" ht="16.25" customHeight="1">
      <c r="A76" s="2">
        <v>60</v>
      </c>
      <c r="B76" s="64" t="s">
        <v>380</v>
      </c>
      <c r="C76" s="64"/>
    </row>
    <row r="77" spans="1:3" ht="16.25" customHeight="1">
      <c r="A77" s="2">
        <v>61</v>
      </c>
      <c r="B77" s="64" t="s">
        <v>206</v>
      </c>
      <c r="C77" s="64"/>
    </row>
    <row r="78" spans="1:3" ht="16.25" customHeight="1">
      <c r="A78" s="2">
        <v>62</v>
      </c>
      <c r="B78" s="64" t="s">
        <v>207</v>
      </c>
      <c r="C78" s="64"/>
    </row>
    <row r="79" spans="1:3" ht="16.25" customHeight="1">
      <c r="A79" s="2">
        <v>63</v>
      </c>
      <c r="B79" s="64" t="s">
        <v>208</v>
      </c>
      <c r="C79" s="64"/>
    </row>
    <row r="80" spans="1:3" ht="16.25" customHeight="1">
      <c r="A80" s="2">
        <v>64</v>
      </c>
      <c r="B80" s="64" t="s">
        <v>209</v>
      </c>
      <c r="C80" s="64"/>
    </row>
    <row r="81" spans="1:3" ht="16.25" customHeight="1">
      <c r="A81" s="2">
        <v>65</v>
      </c>
      <c r="B81" s="64" t="s">
        <v>210</v>
      </c>
      <c r="C81" s="64"/>
    </row>
    <row r="82" spans="1:3" ht="16.25" customHeight="1">
      <c r="A82" s="2">
        <v>66</v>
      </c>
      <c r="B82" s="64" t="s">
        <v>211</v>
      </c>
      <c r="C82" s="64"/>
    </row>
  </sheetData>
  <mergeCells count="67">
    <mergeCell ref="B82:C82"/>
    <mergeCell ref="B76:C76"/>
    <mergeCell ref="B77:C77"/>
    <mergeCell ref="B78:C78"/>
    <mergeCell ref="B79:C79"/>
    <mergeCell ref="B80:C80"/>
    <mergeCell ref="B81:C81"/>
    <mergeCell ref="B72:C72"/>
    <mergeCell ref="B66:C66"/>
    <mergeCell ref="B73:C73"/>
    <mergeCell ref="B74:C74"/>
    <mergeCell ref="B75:C75"/>
    <mergeCell ref="B71:C71"/>
    <mergeCell ref="B65:C65"/>
    <mergeCell ref="B67:C67"/>
    <mergeCell ref="B68:C68"/>
    <mergeCell ref="B69:C69"/>
    <mergeCell ref="B70:C70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7:C17"/>
    <mergeCell ref="B16:C1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17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27"/>
  <sheetViews>
    <sheetView view="pageBreakPreview" zoomScaleNormal="100" zoomScaleSheetLayoutView="100" workbookViewId="0">
      <selection activeCell="F1" sqref="F1"/>
    </sheetView>
  </sheetViews>
  <sheetFormatPr defaultColWidth="8.90625" defaultRowHeight="13"/>
  <cols>
    <col min="1" max="1" width="1.90625" style="10" customWidth="1"/>
    <col min="2" max="2" width="3.08984375" style="10" customWidth="1"/>
    <col min="3" max="3" width="18.36328125" style="10" customWidth="1"/>
    <col min="4" max="5" width="16.6328125" style="10" customWidth="1"/>
    <col min="6" max="7" width="16.81640625" style="10" customWidth="1"/>
    <col min="8" max="8" width="11.08984375" style="10" customWidth="1"/>
    <col min="9" max="10" width="11.1796875" style="10" customWidth="1"/>
    <col min="11" max="11" width="3.08984375" style="10" customWidth="1"/>
    <col min="12" max="12" width="1.90625" style="10" customWidth="1"/>
    <col min="13" max="13" width="5.08984375" style="10" customWidth="1"/>
    <col min="14" max="16384" width="8.90625" style="10"/>
  </cols>
  <sheetData>
    <row r="1" spans="2:13" ht="22.5" customHeight="1" thickBot="1">
      <c r="B1" s="9" t="s">
        <v>0</v>
      </c>
      <c r="D1" s="11" t="s">
        <v>351</v>
      </c>
      <c r="E1" s="53">
        <f>入力フォーム!A1</f>
        <v>0</v>
      </c>
    </row>
    <row r="2" spans="2:13" ht="7.5" customHeight="1">
      <c r="B2" s="12"/>
      <c r="C2" s="13"/>
      <c r="D2" s="13"/>
      <c r="E2" s="13"/>
      <c r="F2" s="13"/>
      <c r="G2" s="13"/>
      <c r="H2" s="13"/>
      <c r="I2" s="13"/>
      <c r="J2" s="13"/>
      <c r="K2" s="14"/>
    </row>
    <row r="3" spans="2:13" ht="30" customHeight="1">
      <c r="B3" s="15"/>
      <c r="C3" s="67" t="s">
        <v>154</v>
      </c>
      <c r="D3" s="67"/>
      <c r="E3" s="68" t="s">
        <v>12</v>
      </c>
      <c r="F3" s="68"/>
      <c r="G3" s="68"/>
      <c r="H3" s="16"/>
      <c r="I3" s="16"/>
      <c r="J3" s="17" t="s">
        <v>11</v>
      </c>
      <c r="K3" s="18"/>
    </row>
    <row r="4" spans="2:13" ht="11.25" customHeight="1">
      <c r="B4" s="15"/>
      <c r="K4" s="18"/>
    </row>
    <row r="5" spans="2:13" ht="28.25" customHeight="1">
      <c r="B5" s="15"/>
      <c r="C5" s="19" t="s">
        <v>1</v>
      </c>
      <c r="D5" s="101" t="e">
        <f>VLOOKUP(E1,日本高野連提出!A2:D67,2)</f>
        <v>#N/A</v>
      </c>
      <c r="E5" s="102"/>
      <c r="F5" s="102"/>
      <c r="G5" s="103"/>
      <c r="H5" s="20" t="s">
        <v>2</v>
      </c>
      <c r="I5" s="69" t="str">
        <f>D12</f>
        <v>○○●●</v>
      </c>
      <c r="J5" s="69"/>
      <c r="K5" s="18"/>
    </row>
    <row r="6" spans="2:13" ht="7.5" customHeight="1" thickBot="1">
      <c r="B6" s="15"/>
      <c r="K6" s="18"/>
    </row>
    <row r="7" spans="2:13" ht="24" customHeight="1">
      <c r="B7" s="15"/>
      <c r="C7" s="41" t="s">
        <v>3</v>
      </c>
      <c r="D7" s="42" t="e">
        <f>VLOOKUP(E1,日本高野連提出!A2:D67,3)</f>
        <v>#N/A</v>
      </c>
      <c r="E7" s="70" t="e">
        <f>VLOOKUP(E1,日本高野連提出!A2:D67,4)</f>
        <v>#N/A</v>
      </c>
      <c r="F7" s="70"/>
      <c r="G7" s="71"/>
      <c r="H7" s="42" t="s">
        <v>5</v>
      </c>
      <c r="I7" s="104" t="e">
        <f>VLOOKUP(E1,日本高野連提出!A2:F67,5)</f>
        <v>#N/A</v>
      </c>
      <c r="J7" s="105"/>
      <c r="K7" s="18"/>
    </row>
    <row r="8" spans="2:13" ht="24" customHeight="1" thickBot="1">
      <c r="B8" s="15"/>
      <c r="C8" s="43" t="s">
        <v>4</v>
      </c>
      <c r="D8" s="72" t="str">
        <f>入力フォーム!B11</f>
        <v>昭和　平成　　年　月　日</v>
      </c>
      <c r="E8" s="73"/>
      <c r="F8" s="73"/>
      <c r="G8" s="74"/>
      <c r="H8" s="44" t="s">
        <v>17</v>
      </c>
      <c r="I8" s="72" t="e">
        <f>VLOOKUP(E1,日本高野連提出!A2:F67,6)</f>
        <v>#N/A</v>
      </c>
      <c r="J8" s="106"/>
      <c r="K8" s="18"/>
    </row>
    <row r="9" spans="2:13" ht="7.5" customHeight="1" thickBot="1">
      <c r="B9" s="15"/>
      <c r="K9" s="18"/>
    </row>
    <row r="10" spans="2:13" ht="24" customHeight="1" thickBot="1">
      <c r="B10" s="15"/>
      <c r="C10" s="45"/>
      <c r="D10" s="65" t="s">
        <v>13</v>
      </c>
      <c r="E10" s="65"/>
      <c r="F10" s="65" t="s">
        <v>14</v>
      </c>
      <c r="G10" s="65"/>
      <c r="H10" s="65" t="s">
        <v>15</v>
      </c>
      <c r="I10" s="65"/>
      <c r="J10" s="66"/>
      <c r="K10" s="18"/>
    </row>
    <row r="11" spans="2:13" s="23" customFormat="1" ht="18" customHeight="1" thickTop="1">
      <c r="B11" s="21"/>
      <c r="C11" s="46" t="s">
        <v>7</v>
      </c>
      <c r="D11" s="80" t="str">
        <f>入力フォーム!B2</f>
        <v>○○　●●</v>
      </c>
      <c r="E11" s="81"/>
      <c r="F11" s="80">
        <f>入力フォーム!C2</f>
        <v>0</v>
      </c>
      <c r="G11" s="81"/>
      <c r="H11" s="80">
        <f>入力フォーム!D2</f>
        <v>0</v>
      </c>
      <c r="I11" s="81"/>
      <c r="J11" s="82"/>
      <c r="K11" s="22"/>
      <c r="L11" s="10"/>
      <c r="M11" s="10"/>
    </row>
    <row r="12" spans="2:13" ht="24" customHeight="1">
      <c r="B12" s="15"/>
      <c r="C12" s="47" t="s">
        <v>6</v>
      </c>
      <c r="D12" s="85" t="str">
        <f>入力フォーム!B3</f>
        <v>○○●●</v>
      </c>
      <c r="E12" s="86"/>
      <c r="F12" s="85" t="str">
        <f>入力フォーム!C3</f>
        <v xml:space="preserve"> </v>
      </c>
      <c r="G12" s="86"/>
      <c r="H12" s="87" t="str">
        <f>入力フォーム!D3</f>
        <v xml:space="preserve"> </v>
      </c>
      <c r="I12" s="88"/>
      <c r="J12" s="89"/>
      <c r="K12" s="18"/>
    </row>
    <row r="13" spans="2:13" ht="24" customHeight="1">
      <c r="B13" s="15"/>
      <c r="C13" s="48" t="s">
        <v>18</v>
      </c>
      <c r="D13" s="80" t="str">
        <f>入力フォーム!B4</f>
        <v>○○○○@open.ed.jp</v>
      </c>
      <c r="E13" s="81"/>
      <c r="F13" s="80" t="str">
        <f>入力フォーム!C4</f>
        <v>●●○○@open.ed.jp</v>
      </c>
      <c r="G13" s="81"/>
      <c r="H13" s="87" t="str">
        <f>入力フォーム!D4</f>
        <v>●●○○@open.ed.jp</v>
      </c>
      <c r="I13" s="88"/>
      <c r="J13" s="89"/>
      <c r="K13" s="18"/>
    </row>
    <row r="14" spans="2:13" ht="24" customHeight="1">
      <c r="B14" s="15"/>
      <c r="C14" s="49" t="s">
        <v>19</v>
      </c>
      <c r="D14" s="80" t="str">
        <f>入力フォーム!B5</f>
        <v>－－</v>
      </c>
      <c r="E14" s="81"/>
      <c r="F14" s="80" t="str">
        <f>入力フォーム!C5</f>
        <v>－－</v>
      </c>
      <c r="G14" s="81"/>
      <c r="H14" s="87" t="str">
        <f>入力フォーム!D5</f>
        <v>－－</v>
      </c>
      <c r="I14" s="88"/>
      <c r="J14" s="89"/>
      <c r="K14" s="18"/>
    </row>
    <row r="15" spans="2:13" ht="24" customHeight="1">
      <c r="B15" s="15"/>
      <c r="C15" s="50" t="s">
        <v>8</v>
      </c>
      <c r="D15" s="83">
        <f>入力フォーム!B6</f>
        <v>46113</v>
      </c>
      <c r="E15" s="84"/>
      <c r="F15" s="83" t="str">
        <f>入力フォーム!C6</f>
        <v xml:space="preserve"> </v>
      </c>
      <c r="G15" s="84"/>
      <c r="H15" s="75" t="str">
        <f>入力フォーム!D6</f>
        <v xml:space="preserve"> </v>
      </c>
      <c r="I15" s="76"/>
      <c r="J15" s="77"/>
      <c r="K15" s="18"/>
    </row>
    <row r="16" spans="2:13" ht="24" customHeight="1">
      <c r="B16" s="15"/>
      <c r="C16" s="51" t="s">
        <v>9</v>
      </c>
      <c r="D16" s="83" t="str">
        <f>入力フォーム!B7</f>
        <v xml:space="preserve"> </v>
      </c>
      <c r="E16" s="84"/>
      <c r="F16" s="83" t="str">
        <f>入力フォーム!C7</f>
        <v xml:space="preserve"> </v>
      </c>
      <c r="G16" s="84"/>
      <c r="H16" s="75" t="str">
        <f>入力フォーム!D7</f>
        <v xml:space="preserve">  </v>
      </c>
      <c r="I16" s="76"/>
      <c r="J16" s="77"/>
      <c r="K16" s="18"/>
    </row>
    <row r="17" spans="2:11" ht="24" customHeight="1" thickBot="1">
      <c r="B17" s="15"/>
      <c r="C17" s="52" t="s">
        <v>10</v>
      </c>
      <c r="D17" s="78" t="str">
        <f>入力フォーム!B8</f>
        <v>－</v>
      </c>
      <c r="E17" s="79"/>
      <c r="F17" s="78" t="str">
        <f>入力フォーム!C8</f>
        <v>－</v>
      </c>
      <c r="G17" s="79"/>
      <c r="H17" s="90" t="str">
        <f>入力フォーム!D8</f>
        <v>－</v>
      </c>
      <c r="I17" s="91"/>
      <c r="J17" s="92"/>
      <c r="K17" s="18"/>
    </row>
    <row r="18" spans="2:11" ht="7.5" customHeight="1" thickBot="1">
      <c r="B18" s="15"/>
      <c r="D18" s="8"/>
      <c r="E18" s="8"/>
      <c r="F18" s="8"/>
      <c r="G18" s="8"/>
      <c r="H18" s="8"/>
      <c r="I18" s="8"/>
      <c r="J18" s="8"/>
      <c r="K18" s="18"/>
    </row>
    <row r="19" spans="2:11" ht="24" customHeight="1" thickBot="1">
      <c r="B19" s="15"/>
      <c r="C19" s="45"/>
      <c r="D19" s="65" t="s">
        <v>16</v>
      </c>
      <c r="E19" s="65"/>
      <c r="F19" s="65" t="s">
        <v>16</v>
      </c>
      <c r="G19" s="66"/>
      <c r="H19" s="107" t="s">
        <v>20</v>
      </c>
      <c r="I19" s="108"/>
      <c r="J19" s="109"/>
      <c r="K19" s="18"/>
    </row>
    <row r="20" spans="2:11" ht="18" customHeight="1" thickTop="1">
      <c r="B20" s="15"/>
      <c r="C20" s="46" t="s">
        <v>7</v>
      </c>
      <c r="D20" s="80">
        <f>入力フォーム!E2</f>
        <v>0</v>
      </c>
      <c r="E20" s="81"/>
      <c r="F20" s="80">
        <f>入力フォーム!F2</f>
        <v>0</v>
      </c>
      <c r="G20" s="82"/>
      <c r="H20" s="110"/>
      <c r="I20" s="64"/>
      <c r="J20" s="111"/>
      <c r="K20" s="18"/>
    </row>
    <row r="21" spans="2:11" ht="24" customHeight="1">
      <c r="B21" s="15"/>
      <c r="C21" s="47" t="s">
        <v>6</v>
      </c>
      <c r="D21" s="80" t="str">
        <f>入力フォーム!E3</f>
        <v xml:space="preserve"> </v>
      </c>
      <c r="E21" s="81"/>
      <c r="F21" s="80" t="str">
        <f>入力フォーム!F3</f>
        <v xml:space="preserve"> </v>
      </c>
      <c r="G21" s="82"/>
      <c r="H21" s="112" t="str">
        <f>入力フォーム!G2</f>
        <v xml:space="preserve"> </v>
      </c>
      <c r="I21" s="113"/>
      <c r="J21" s="114"/>
      <c r="K21" s="18"/>
    </row>
    <row r="22" spans="2:11" ht="24" customHeight="1">
      <c r="B22" s="15"/>
      <c r="C22" s="48" t="s">
        <v>18</v>
      </c>
      <c r="D22" s="80" t="str">
        <f>入力フォーム!E4</f>
        <v xml:space="preserve"> </v>
      </c>
      <c r="E22" s="81"/>
      <c r="F22" s="80" t="str">
        <f>入力フォーム!F4</f>
        <v xml:space="preserve"> </v>
      </c>
      <c r="G22" s="82"/>
      <c r="H22" s="93" t="str">
        <f>入力フォーム!G3</f>
        <v xml:space="preserve"> </v>
      </c>
      <c r="I22" s="94"/>
      <c r="J22" s="95"/>
      <c r="K22" s="18"/>
    </row>
    <row r="23" spans="2:11" ht="24" customHeight="1">
      <c r="B23" s="15"/>
      <c r="C23" s="49" t="s">
        <v>19</v>
      </c>
      <c r="D23" s="80" t="str">
        <f>入力フォーム!E5</f>
        <v>－－</v>
      </c>
      <c r="E23" s="81"/>
      <c r="F23" s="80" t="str">
        <f>入力フォーム!F5</f>
        <v>－－</v>
      </c>
      <c r="G23" s="82"/>
      <c r="H23" s="93" t="str">
        <f>入力フォーム!G4</f>
        <v xml:space="preserve"> </v>
      </c>
      <c r="I23" s="94"/>
      <c r="J23" s="95"/>
      <c r="K23" s="18"/>
    </row>
    <row r="24" spans="2:11" ht="24" customHeight="1">
      <c r="B24" s="15"/>
      <c r="C24" s="50" t="s">
        <v>8</v>
      </c>
      <c r="D24" s="83" t="str">
        <f>入力フォーム!E6</f>
        <v xml:space="preserve"> </v>
      </c>
      <c r="E24" s="84"/>
      <c r="F24" s="83" t="str">
        <f>入力フォーム!F6</f>
        <v xml:space="preserve"> </v>
      </c>
      <c r="G24" s="96"/>
      <c r="H24" s="93" t="str">
        <f>入力フォーム!G5</f>
        <v xml:space="preserve"> </v>
      </c>
      <c r="I24" s="94"/>
      <c r="J24" s="95"/>
      <c r="K24" s="18"/>
    </row>
    <row r="25" spans="2:11" ht="24" customHeight="1">
      <c r="B25" s="15"/>
      <c r="C25" s="51" t="s">
        <v>9</v>
      </c>
      <c r="D25" s="83" t="str">
        <f>入力フォーム!E7</f>
        <v xml:space="preserve"> </v>
      </c>
      <c r="E25" s="84"/>
      <c r="F25" s="83" t="str">
        <f>入力フォーム!F7</f>
        <v xml:space="preserve"> </v>
      </c>
      <c r="G25" s="96"/>
      <c r="H25" s="93" t="str">
        <f>入力フォーム!G6</f>
        <v xml:space="preserve"> </v>
      </c>
      <c r="I25" s="94"/>
      <c r="J25" s="95"/>
      <c r="K25" s="18"/>
    </row>
    <row r="26" spans="2:11" ht="24" customHeight="1" thickBot="1">
      <c r="B26" s="15"/>
      <c r="C26" s="52" t="s">
        <v>10</v>
      </c>
      <c r="D26" s="78" t="str">
        <f>入力フォーム!E8</f>
        <v>－</v>
      </c>
      <c r="E26" s="79"/>
      <c r="F26" s="78" t="str">
        <f>入力フォーム!F8</f>
        <v>－</v>
      </c>
      <c r="G26" s="97"/>
      <c r="H26" s="98" t="str">
        <f>入力フォーム!G7</f>
        <v xml:space="preserve"> </v>
      </c>
      <c r="I26" s="99"/>
      <c r="J26" s="100"/>
      <c r="K26" s="18"/>
    </row>
    <row r="27" spans="2:11" ht="7.5" customHeight="1" thickBot="1">
      <c r="B27" s="24"/>
      <c r="C27" s="25"/>
      <c r="D27" s="25"/>
      <c r="E27" s="25"/>
      <c r="F27" s="25"/>
      <c r="G27" s="25"/>
      <c r="H27" s="25"/>
      <c r="I27" s="25"/>
      <c r="J27" s="25"/>
      <c r="K27" s="26"/>
    </row>
  </sheetData>
  <sheetProtection sheet="1" objects="1" scenarios="1"/>
  <mergeCells count="55">
    <mergeCell ref="H24:J24"/>
    <mergeCell ref="H25:J25"/>
    <mergeCell ref="H26:J26"/>
    <mergeCell ref="D5:G5"/>
    <mergeCell ref="I7:J7"/>
    <mergeCell ref="I8:J8"/>
    <mergeCell ref="H13:J13"/>
    <mergeCell ref="D22:E22"/>
    <mergeCell ref="F22:G22"/>
    <mergeCell ref="H19:J20"/>
    <mergeCell ref="H21:J21"/>
    <mergeCell ref="H22:J22"/>
    <mergeCell ref="D26:E26"/>
    <mergeCell ref="D23:E23"/>
    <mergeCell ref="D24:E24"/>
    <mergeCell ref="D25:E25"/>
    <mergeCell ref="F24:G24"/>
    <mergeCell ref="F25:G25"/>
    <mergeCell ref="F26:G26"/>
    <mergeCell ref="D16:E16"/>
    <mergeCell ref="F16:G16"/>
    <mergeCell ref="D20:E20"/>
    <mergeCell ref="D21:E21"/>
    <mergeCell ref="F17:G17"/>
    <mergeCell ref="H17:J17"/>
    <mergeCell ref="D19:E19"/>
    <mergeCell ref="F19:G19"/>
    <mergeCell ref="F23:G23"/>
    <mergeCell ref="H23:J23"/>
    <mergeCell ref="F20:G20"/>
    <mergeCell ref="F21:G21"/>
    <mergeCell ref="H16:J16"/>
    <mergeCell ref="D17:E17"/>
    <mergeCell ref="D11:E11"/>
    <mergeCell ref="F11:G11"/>
    <mergeCell ref="H11:J11"/>
    <mergeCell ref="D15:E15"/>
    <mergeCell ref="F15:G15"/>
    <mergeCell ref="H15:J15"/>
    <mergeCell ref="D12:E12"/>
    <mergeCell ref="F12:G12"/>
    <mergeCell ref="H12:J12"/>
    <mergeCell ref="D14:E14"/>
    <mergeCell ref="F14:G14"/>
    <mergeCell ref="H14:J14"/>
    <mergeCell ref="D13:E13"/>
    <mergeCell ref="F13:G13"/>
    <mergeCell ref="D10:E10"/>
    <mergeCell ref="F10:G10"/>
    <mergeCell ref="H10:J10"/>
    <mergeCell ref="C3:D3"/>
    <mergeCell ref="E3:G3"/>
    <mergeCell ref="I5:J5"/>
    <mergeCell ref="E7:G7"/>
    <mergeCell ref="D8:G8"/>
  </mergeCells>
  <phoneticPr fontId="4"/>
  <printOptions horizontalCentered="1"/>
  <pageMargins left="0.31496062992125984" right="0.31496062992125984" top="0.94488188976377963" bottom="0.15748031496062992" header="0.31496062992125984" footer="0.31496062992125984"/>
  <pageSetup paperSize="9" scale="99" orientation="landscape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64A7-2F00-4DFE-9FA7-19273305F777}">
  <dimension ref="A1:K68"/>
  <sheetViews>
    <sheetView zoomScale="118" zoomScaleNormal="11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RowHeight="13"/>
  <cols>
    <col min="1" max="1" width="4.54296875" bestFit="1" customWidth="1"/>
    <col min="2" max="2" width="35.90625" customWidth="1"/>
    <col min="3" max="3" width="12.6328125" style="30" bestFit="1" customWidth="1"/>
    <col min="4" max="4" width="45.08984375" bestFit="1" customWidth="1"/>
    <col min="5" max="5" width="14.6328125" bestFit="1" customWidth="1"/>
    <col min="6" max="6" width="16.36328125" customWidth="1"/>
    <col min="7" max="11" width="12.54296875" customWidth="1"/>
  </cols>
  <sheetData>
    <row r="1" spans="1:11" ht="16.5">
      <c r="A1" s="3" t="s">
        <v>21</v>
      </c>
      <c r="B1" s="3" t="s">
        <v>22</v>
      </c>
      <c r="C1" s="28" t="s">
        <v>23</v>
      </c>
      <c r="D1" s="27" t="s">
        <v>24</v>
      </c>
      <c r="E1" s="2" t="s">
        <v>5</v>
      </c>
      <c r="F1" s="2" t="s">
        <v>17</v>
      </c>
      <c r="G1" s="6" t="s">
        <v>363</v>
      </c>
      <c r="H1" s="6" t="s">
        <v>364</v>
      </c>
      <c r="I1" s="6" t="s">
        <v>9</v>
      </c>
      <c r="J1" s="6" t="s">
        <v>365</v>
      </c>
      <c r="K1" s="6" t="s">
        <v>9</v>
      </c>
    </row>
    <row r="2" spans="1:11" ht="16.5">
      <c r="A2" s="4">
        <v>1</v>
      </c>
      <c r="B2" s="4" t="s">
        <v>155</v>
      </c>
      <c r="C2" s="29" t="s">
        <v>212</v>
      </c>
      <c r="D2" s="5" t="s">
        <v>25</v>
      </c>
      <c r="E2" s="6" t="s">
        <v>213</v>
      </c>
      <c r="F2" s="6" t="s">
        <v>214</v>
      </c>
      <c r="G2" s="6" t="str">
        <f>IF($A2=野球部登録簿!$E$1,野球部登録簿!$D$11,"0")</f>
        <v>0</v>
      </c>
      <c r="H2" s="6" t="str">
        <f>IF($A2=野球部登録簿!$E$1,野球部登録簿!$F$12,"0")</f>
        <v>0</v>
      </c>
      <c r="I2" s="40" t="str">
        <f>IF($A2=野球部登録簿!$E$1,野球部登録簿!$F$16,"0")</f>
        <v>0</v>
      </c>
      <c r="J2" s="6" t="str">
        <f>IF($A2=野球部登録簿!$E$1,野球部登録簿!$H$12,"0")</f>
        <v>0</v>
      </c>
      <c r="K2" s="40" t="str">
        <f>IF($A2=野球部登録簿!$E$1,野球部登録簿!$H$16,"0")</f>
        <v>0</v>
      </c>
    </row>
    <row r="3" spans="1:11" ht="16.5">
      <c r="A3" s="4">
        <v>2</v>
      </c>
      <c r="B3" s="4" t="s">
        <v>156</v>
      </c>
      <c r="C3" s="29" t="s">
        <v>26</v>
      </c>
      <c r="D3" s="5" t="s">
        <v>27</v>
      </c>
      <c r="E3" s="6" t="s">
        <v>215</v>
      </c>
      <c r="F3" s="6" t="s">
        <v>216</v>
      </c>
      <c r="G3" s="6" t="str">
        <f>IF($A3=野球部登録簿!$E$1,野球部登録簿!$D$11,"0")</f>
        <v>0</v>
      </c>
      <c r="H3" s="6" t="str">
        <f>IF($A3=野球部登録簿!$E$1,野球部登録簿!$F$12,"0")</f>
        <v>0</v>
      </c>
      <c r="I3" s="40" t="str">
        <f>IF($A3=野球部登録簿!$E$1,野球部登録簿!$F$16,"0")</f>
        <v>0</v>
      </c>
      <c r="J3" s="6" t="str">
        <f>IF($A3=野球部登録簿!$E$1,野球部登録簿!$H$12,"0")</f>
        <v>0</v>
      </c>
      <c r="K3" s="40" t="str">
        <f>IF($A3=野球部登録簿!$E$1,野球部登録簿!$H$16,"0")</f>
        <v>0</v>
      </c>
    </row>
    <row r="4" spans="1:11" ht="16.5">
      <c r="A4" s="4">
        <v>3</v>
      </c>
      <c r="B4" s="4" t="s">
        <v>157</v>
      </c>
      <c r="C4" s="29" t="s">
        <v>28</v>
      </c>
      <c r="D4" s="5" t="s">
        <v>29</v>
      </c>
      <c r="E4" s="6" t="s">
        <v>217</v>
      </c>
      <c r="F4" s="6" t="s">
        <v>218</v>
      </c>
      <c r="G4" s="6" t="str">
        <f>IF($A4=野球部登録簿!$E$1,野球部登録簿!$D$11,"0")</f>
        <v>0</v>
      </c>
      <c r="H4" s="6" t="str">
        <f>IF($A4=野球部登録簿!$E$1,野球部登録簿!$F$12,"0")</f>
        <v>0</v>
      </c>
      <c r="I4" s="40" t="str">
        <f>IF($A4=野球部登録簿!$E$1,野球部登録簿!$F$16,"0")</f>
        <v>0</v>
      </c>
      <c r="J4" s="6" t="str">
        <f>IF($A4=野球部登録簿!$E$1,野球部登録簿!$H$12,"0")</f>
        <v>0</v>
      </c>
      <c r="K4" s="40" t="str">
        <f>IF($A4=野球部登録簿!$E$1,野球部登録簿!$H$16,"0")</f>
        <v>0</v>
      </c>
    </row>
    <row r="5" spans="1:11" ht="16.5">
      <c r="A5" s="4">
        <v>4</v>
      </c>
      <c r="B5" s="4" t="s">
        <v>158</v>
      </c>
      <c r="C5" s="29" t="s">
        <v>30</v>
      </c>
      <c r="D5" s="5" t="s">
        <v>31</v>
      </c>
      <c r="E5" s="6" t="s">
        <v>219</v>
      </c>
      <c r="F5" s="6" t="s">
        <v>220</v>
      </c>
      <c r="G5" s="6" t="str">
        <f>IF($A5=野球部登録簿!$E$1,野球部登録簿!$D$11,"0")</f>
        <v>0</v>
      </c>
      <c r="H5" s="6" t="str">
        <f>IF($A5=野球部登録簿!$E$1,野球部登録簿!$F$12,"0")</f>
        <v>0</v>
      </c>
      <c r="I5" s="40" t="str">
        <f>IF($A5=野球部登録簿!$E$1,野球部登録簿!$F$16,"0")</f>
        <v>0</v>
      </c>
      <c r="J5" s="6" t="str">
        <f>IF($A5=野球部登録簿!$E$1,野球部登録簿!$H$12,"0")</f>
        <v>0</v>
      </c>
      <c r="K5" s="40" t="str">
        <f>IF($A5=野球部登録簿!$E$1,野球部登録簿!$H$16,"0")</f>
        <v>0</v>
      </c>
    </row>
    <row r="6" spans="1:11" ht="16.5">
      <c r="A6" s="4">
        <v>5</v>
      </c>
      <c r="B6" s="36" t="s">
        <v>159</v>
      </c>
      <c r="C6" s="37" t="s">
        <v>32</v>
      </c>
      <c r="D6" s="38" t="s">
        <v>33</v>
      </c>
      <c r="E6" s="39" t="s">
        <v>221</v>
      </c>
      <c r="F6" s="39" t="s">
        <v>222</v>
      </c>
      <c r="G6" s="6" t="str">
        <f>IF($A6=野球部登録簿!$E$1,野球部登録簿!$D$11,"0")</f>
        <v>0</v>
      </c>
      <c r="H6" s="6" t="str">
        <f>IF($A6=野球部登録簿!$E$1,野球部登録簿!$F$12,"0")</f>
        <v>0</v>
      </c>
      <c r="I6" s="40" t="str">
        <f>IF($A6=野球部登録簿!$E$1,野球部登録簿!$F$16,"0")</f>
        <v>0</v>
      </c>
      <c r="J6" s="6" t="str">
        <f>IF($A6=野球部登録簿!$E$1,野球部登録簿!$H$12,"0")</f>
        <v>0</v>
      </c>
      <c r="K6" s="40" t="str">
        <f>IF($A6=野球部登録簿!$E$1,野球部登録簿!$H$16,"0")</f>
        <v>0</v>
      </c>
    </row>
    <row r="7" spans="1:11" ht="16.5">
      <c r="A7" s="4">
        <v>6</v>
      </c>
      <c r="B7" s="4" t="s">
        <v>160</v>
      </c>
      <c r="C7" s="29" t="s">
        <v>34</v>
      </c>
      <c r="D7" s="5" t="s">
        <v>35</v>
      </c>
      <c r="E7" s="6" t="s">
        <v>223</v>
      </c>
      <c r="F7" s="6" t="s">
        <v>224</v>
      </c>
      <c r="G7" s="6" t="str">
        <f>IF($A7=野球部登録簿!$E$1,野球部登録簿!$D$11,"0")</f>
        <v>0</v>
      </c>
      <c r="H7" s="6" t="str">
        <f>IF($A7=野球部登録簿!$E$1,野球部登録簿!$F$12,"0")</f>
        <v>0</v>
      </c>
      <c r="I7" s="40" t="str">
        <f>IF($A7=野球部登録簿!$E$1,野球部登録簿!$F$16,"0")</f>
        <v>0</v>
      </c>
      <c r="J7" s="6" t="str">
        <f>IF($A7=野球部登録簿!$E$1,野球部登録簿!$H$12,"0")</f>
        <v>0</v>
      </c>
      <c r="K7" s="40" t="str">
        <f>IF($A7=野球部登録簿!$E$1,野球部登録簿!$H$16,"0")</f>
        <v>0</v>
      </c>
    </row>
    <row r="8" spans="1:11" ht="16.5">
      <c r="A8" s="4">
        <v>7</v>
      </c>
      <c r="B8" s="4" t="s">
        <v>161</v>
      </c>
      <c r="C8" s="29" t="s">
        <v>36</v>
      </c>
      <c r="D8" s="5" t="s">
        <v>37</v>
      </c>
      <c r="E8" s="6" t="s">
        <v>225</v>
      </c>
      <c r="F8" s="6" t="s">
        <v>226</v>
      </c>
      <c r="G8" s="6" t="str">
        <f>IF($A8=野球部登録簿!$E$1,野球部登録簿!$D$11,"0")</f>
        <v>0</v>
      </c>
      <c r="H8" s="6" t="str">
        <f>IF($A8=野球部登録簿!$E$1,野球部登録簿!$F$12,"0")</f>
        <v>0</v>
      </c>
      <c r="I8" s="40" t="str">
        <f>IF($A8=野球部登録簿!$E$1,野球部登録簿!$F$16,"0")</f>
        <v>0</v>
      </c>
      <c r="J8" s="6" t="str">
        <f>IF($A8=野球部登録簿!$E$1,野球部登録簿!$H$12,"0")</f>
        <v>0</v>
      </c>
      <c r="K8" s="40" t="str">
        <f>IF($A8=野球部登録簿!$E$1,野球部登録簿!$H$16,"0")</f>
        <v>0</v>
      </c>
    </row>
    <row r="9" spans="1:11" ht="16.5">
      <c r="A9" s="4">
        <v>8</v>
      </c>
      <c r="B9" s="31" t="s">
        <v>354</v>
      </c>
      <c r="C9" s="29" t="s">
        <v>38</v>
      </c>
      <c r="D9" s="5" t="s">
        <v>39</v>
      </c>
      <c r="E9" s="6" t="s">
        <v>227</v>
      </c>
      <c r="F9" s="6" t="s">
        <v>228</v>
      </c>
      <c r="G9" s="6" t="str">
        <f>IF($A9=野球部登録簿!$E$1,野球部登録簿!$D$11,"0")</f>
        <v>0</v>
      </c>
      <c r="H9" s="6" t="str">
        <f>IF($A9=野球部登録簿!$E$1,野球部登録簿!$F$12,"0")</f>
        <v>0</v>
      </c>
      <c r="I9" s="40" t="str">
        <f>IF($A9=野球部登録簿!$E$1,野球部登録簿!$F$16,"0")</f>
        <v>0</v>
      </c>
      <c r="J9" s="6" t="str">
        <f>IF($A9=野球部登録簿!$E$1,野球部登録簿!$H$12,"0")</f>
        <v>0</v>
      </c>
      <c r="K9" s="40" t="str">
        <f>IF($A9=野球部登録簿!$E$1,野球部登録簿!$H$16,"0")</f>
        <v>0</v>
      </c>
    </row>
    <row r="10" spans="1:11" ht="16.5">
      <c r="A10" s="4">
        <v>9</v>
      </c>
      <c r="B10" s="31" t="s">
        <v>353</v>
      </c>
      <c r="C10" s="29" t="s">
        <v>40</v>
      </c>
      <c r="D10" s="5" t="s">
        <v>41</v>
      </c>
      <c r="E10" s="6" t="s">
        <v>229</v>
      </c>
      <c r="F10" s="6" t="s">
        <v>230</v>
      </c>
      <c r="G10" s="6" t="str">
        <f>IF($A10=野球部登録簿!$E$1,野球部登録簿!$D$11,"0")</f>
        <v>0</v>
      </c>
      <c r="H10" s="6" t="str">
        <f>IF($A10=野球部登録簿!$E$1,野球部登録簿!$F$12,"0")</f>
        <v>0</v>
      </c>
      <c r="I10" s="40" t="str">
        <f>IF($A10=野球部登録簿!$E$1,野球部登録簿!$F$16,"0")</f>
        <v>0</v>
      </c>
      <c r="J10" s="6" t="str">
        <f>IF($A10=野球部登録簿!$E$1,野球部登録簿!$H$12,"0")</f>
        <v>0</v>
      </c>
      <c r="K10" s="40" t="str">
        <f>IF($A10=野球部登録簿!$E$1,野球部登録簿!$H$16,"0")</f>
        <v>0</v>
      </c>
    </row>
    <row r="11" spans="1:11" ht="16.5">
      <c r="A11" s="4">
        <v>10</v>
      </c>
      <c r="B11" s="4" t="s">
        <v>355</v>
      </c>
      <c r="C11" s="29" t="s">
        <v>42</v>
      </c>
      <c r="D11" s="5" t="s">
        <v>43</v>
      </c>
      <c r="E11" s="6" t="s">
        <v>231</v>
      </c>
      <c r="F11" s="6" t="s">
        <v>232</v>
      </c>
      <c r="G11" s="6" t="str">
        <f>IF($A11=野球部登録簿!$E$1,野球部登録簿!$D$11,"0")</f>
        <v>0</v>
      </c>
      <c r="H11" s="6" t="str">
        <f>IF($A11=野球部登録簿!$E$1,野球部登録簿!$F$12,"0")</f>
        <v>0</v>
      </c>
      <c r="I11" s="40" t="str">
        <f>IF($A11=野球部登録簿!$E$1,野球部登録簿!$F$16,"0")</f>
        <v>0</v>
      </c>
      <c r="J11" s="6" t="str">
        <f>IF($A11=野球部登録簿!$E$1,野球部登録簿!$H$12,"0")</f>
        <v>0</v>
      </c>
      <c r="K11" s="40" t="str">
        <f>IF($A11=野球部登録簿!$E$1,野球部登録簿!$H$16,"0")</f>
        <v>0</v>
      </c>
    </row>
    <row r="12" spans="1:11" ht="16.5">
      <c r="A12" s="4">
        <v>11</v>
      </c>
      <c r="B12" s="4" t="s">
        <v>162</v>
      </c>
      <c r="C12" s="29" t="s">
        <v>44</v>
      </c>
      <c r="D12" s="5" t="s">
        <v>45</v>
      </c>
      <c r="E12" s="6" t="s">
        <v>233</v>
      </c>
      <c r="F12" s="6" t="s">
        <v>234</v>
      </c>
      <c r="G12" s="6" t="str">
        <f>IF($A12=野球部登録簿!$E$1,野球部登録簿!$D$11,"0")</f>
        <v>0</v>
      </c>
      <c r="H12" s="6" t="str">
        <f>IF($A12=野球部登録簿!$E$1,野球部登録簿!$F$12,"0")</f>
        <v>0</v>
      </c>
      <c r="I12" s="40" t="str">
        <f>IF($A12=野球部登録簿!$E$1,野球部登録簿!$F$16,"0")</f>
        <v>0</v>
      </c>
      <c r="J12" s="6" t="str">
        <f>IF($A12=野球部登録簿!$E$1,野球部登録簿!$H$12,"0")</f>
        <v>0</v>
      </c>
      <c r="K12" s="40" t="str">
        <f>IF($A12=野球部登録簿!$E$1,野球部登録簿!$H$16,"0")</f>
        <v>0</v>
      </c>
    </row>
    <row r="13" spans="1:11" ht="16.5">
      <c r="A13" s="4">
        <v>12</v>
      </c>
      <c r="B13" s="4" t="s">
        <v>163</v>
      </c>
      <c r="C13" s="29" t="s">
        <v>46</v>
      </c>
      <c r="D13" s="5" t="s">
        <v>47</v>
      </c>
      <c r="E13" s="6" t="s">
        <v>235</v>
      </c>
      <c r="F13" s="6" t="s">
        <v>236</v>
      </c>
      <c r="G13" s="6" t="str">
        <f>IF($A13=野球部登録簿!$E$1,野球部登録簿!$D$11,"0")</f>
        <v>0</v>
      </c>
      <c r="H13" s="6" t="str">
        <f>IF($A13=野球部登録簿!$E$1,野球部登録簿!$F$12,"0")</f>
        <v>0</v>
      </c>
      <c r="I13" s="40" t="str">
        <f>IF($A13=野球部登録簿!$E$1,野球部登録簿!$F$16,"0")</f>
        <v>0</v>
      </c>
      <c r="J13" s="6" t="str">
        <f>IF($A13=野球部登録簿!$E$1,野球部登録簿!$H$12,"0")</f>
        <v>0</v>
      </c>
      <c r="K13" s="40" t="str">
        <f>IF($A13=野球部登録簿!$E$1,野球部登録簿!$H$16,"0")</f>
        <v>0</v>
      </c>
    </row>
    <row r="14" spans="1:11" ht="16.5">
      <c r="A14" s="4">
        <v>13</v>
      </c>
      <c r="B14" s="4" t="s">
        <v>164</v>
      </c>
      <c r="C14" s="29" t="s">
        <v>48</v>
      </c>
      <c r="D14" s="5" t="s">
        <v>49</v>
      </c>
      <c r="E14" s="6" t="s">
        <v>237</v>
      </c>
      <c r="F14" s="6" t="s">
        <v>238</v>
      </c>
      <c r="G14" s="6" t="str">
        <f>IF($A14=野球部登録簿!$E$1,野球部登録簿!$D$11,"0")</f>
        <v>0</v>
      </c>
      <c r="H14" s="6" t="str">
        <f>IF($A14=野球部登録簿!$E$1,野球部登録簿!$F$12,"0")</f>
        <v>0</v>
      </c>
      <c r="I14" s="40" t="str">
        <f>IF($A14=野球部登録簿!$E$1,野球部登録簿!$F$16,"0")</f>
        <v>0</v>
      </c>
      <c r="J14" s="6" t="str">
        <f>IF($A14=野球部登録簿!$E$1,野球部登録簿!$H$12,"0")</f>
        <v>0</v>
      </c>
      <c r="K14" s="40" t="str">
        <f>IF($A14=野球部登録簿!$E$1,野球部登録簿!$H$16,"0")</f>
        <v>0</v>
      </c>
    </row>
    <row r="15" spans="1:11" ht="16.5">
      <c r="A15" s="4">
        <v>14</v>
      </c>
      <c r="B15" s="4" t="s">
        <v>165</v>
      </c>
      <c r="C15" s="29" t="s">
        <v>46</v>
      </c>
      <c r="D15" s="5" t="s">
        <v>50</v>
      </c>
      <c r="E15" s="6" t="s">
        <v>239</v>
      </c>
      <c r="F15" s="6" t="s">
        <v>240</v>
      </c>
      <c r="G15" s="6" t="str">
        <f>IF($A15=野球部登録簿!$E$1,野球部登録簿!$D$11,"0")</f>
        <v>0</v>
      </c>
      <c r="H15" s="6" t="str">
        <f>IF($A15=野球部登録簿!$E$1,野球部登録簿!$F$12,"0")</f>
        <v>0</v>
      </c>
      <c r="I15" s="40" t="str">
        <f>IF($A15=野球部登録簿!$E$1,野球部登録簿!$F$16,"0")</f>
        <v>0</v>
      </c>
      <c r="J15" s="6" t="str">
        <f>IF($A15=野球部登録簿!$E$1,野球部登録簿!$H$12,"0")</f>
        <v>0</v>
      </c>
      <c r="K15" s="40" t="str">
        <f>IF($A15=野球部登録簿!$E$1,野球部登録簿!$H$16,"0")</f>
        <v>0</v>
      </c>
    </row>
    <row r="16" spans="1:11" ht="16.5">
      <c r="A16" s="4">
        <v>15</v>
      </c>
      <c r="B16" s="4" t="s">
        <v>166</v>
      </c>
      <c r="C16" s="29" t="s">
        <v>51</v>
      </c>
      <c r="D16" s="5" t="s">
        <v>52</v>
      </c>
      <c r="E16" s="6" t="s">
        <v>241</v>
      </c>
      <c r="F16" s="6" t="s">
        <v>242</v>
      </c>
      <c r="G16" s="6" t="str">
        <f>IF($A16=野球部登録簿!$E$1,野球部登録簿!$D$11,"0")</f>
        <v>0</v>
      </c>
      <c r="H16" s="6" t="str">
        <f>IF($A16=野球部登録簿!$E$1,野球部登録簿!$F$12,"0")</f>
        <v>0</v>
      </c>
      <c r="I16" s="40" t="str">
        <f>IF($A16=野球部登録簿!$E$1,野球部登録簿!$F$16,"0")</f>
        <v>0</v>
      </c>
      <c r="J16" s="6" t="str">
        <f>IF($A16=野球部登録簿!$E$1,野球部登録簿!$H$12,"0")</f>
        <v>0</v>
      </c>
      <c r="K16" s="40" t="str">
        <f>IF($A16=野球部登録簿!$E$1,野球部登録簿!$H$16,"0")</f>
        <v>0</v>
      </c>
    </row>
    <row r="17" spans="1:11" ht="16.5">
      <c r="A17" s="4">
        <v>16</v>
      </c>
      <c r="B17" s="4" t="s">
        <v>167</v>
      </c>
      <c r="C17" s="29" t="s">
        <v>53</v>
      </c>
      <c r="D17" s="5" t="s">
        <v>54</v>
      </c>
      <c r="E17" s="6" t="s">
        <v>243</v>
      </c>
      <c r="F17" s="6" t="s">
        <v>244</v>
      </c>
      <c r="G17" s="6" t="str">
        <f>IF($A17=野球部登録簿!$E$1,野球部登録簿!$D$11,"0")</f>
        <v>0</v>
      </c>
      <c r="H17" s="6" t="str">
        <f>IF($A17=野球部登録簿!$E$1,野球部登録簿!$F$12,"0")</f>
        <v>0</v>
      </c>
      <c r="I17" s="40" t="str">
        <f>IF($A17=野球部登録簿!$E$1,野球部登録簿!$F$16,"0")</f>
        <v>0</v>
      </c>
      <c r="J17" s="6" t="str">
        <f>IF($A17=野球部登録簿!$E$1,野球部登録簿!$H$12,"0")</f>
        <v>0</v>
      </c>
      <c r="K17" s="40" t="str">
        <f>IF($A17=野球部登録簿!$E$1,野球部登録簿!$H$16,"0")</f>
        <v>0</v>
      </c>
    </row>
    <row r="18" spans="1:11" ht="16.5">
      <c r="A18" s="4">
        <v>17</v>
      </c>
      <c r="B18" s="4" t="s">
        <v>168</v>
      </c>
      <c r="C18" s="29" t="s">
        <v>55</v>
      </c>
      <c r="D18" s="5" t="s">
        <v>56</v>
      </c>
      <c r="E18" s="6" t="s">
        <v>245</v>
      </c>
      <c r="F18" s="6" t="s">
        <v>246</v>
      </c>
      <c r="G18" s="6" t="str">
        <f>IF($A18=野球部登録簿!$E$1,野球部登録簿!$D$11,"0")</f>
        <v>0</v>
      </c>
      <c r="H18" s="6" t="str">
        <f>IF($A18=野球部登録簿!$E$1,野球部登録簿!$F$12,"0")</f>
        <v>0</v>
      </c>
      <c r="I18" s="40" t="str">
        <f>IF($A18=野球部登録簿!$E$1,野球部登録簿!$F$16,"0")</f>
        <v>0</v>
      </c>
      <c r="J18" s="6" t="str">
        <f>IF($A18=野球部登録簿!$E$1,野球部登録簿!$H$12,"0")</f>
        <v>0</v>
      </c>
      <c r="K18" s="40" t="str">
        <f>IF($A18=野球部登録簿!$E$1,野球部登録簿!$H$16,"0")</f>
        <v>0</v>
      </c>
    </row>
    <row r="19" spans="1:11" ht="16.5">
      <c r="A19" s="4">
        <v>18</v>
      </c>
      <c r="B19" s="4" t="s">
        <v>169</v>
      </c>
      <c r="C19" s="29" t="s">
        <v>57</v>
      </c>
      <c r="D19" s="5" t="s">
        <v>58</v>
      </c>
      <c r="E19" s="6" t="s">
        <v>247</v>
      </c>
      <c r="F19" s="6" t="s">
        <v>248</v>
      </c>
      <c r="G19" s="6" t="str">
        <f>IF($A19=野球部登録簿!$E$1,野球部登録簿!$D$11,"0")</f>
        <v>0</v>
      </c>
      <c r="H19" s="6" t="str">
        <f>IF($A19=野球部登録簿!$E$1,野球部登録簿!$F$12,"0")</f>
        <v>0</v>
      </c>
      <c r="I19" s="40" t="str">
        <f>IF($A19=野球部登録簿!$E$1,野球部登録簿!$F$16,"0")</f>
        <v>0</v>
      </c>
      <c r="J19" s="6" t="str">
        <f>IF($A19=野球部登録簿!$E$1,野球部登録簿!$H$12,"0")</f>
        <v>0</v>
      </c>
      <c r="K19" s="40" t="str">
        <f>IF($A19=野球部登録簿!$E$1,野球部登録簿!$H$16,"0")</f>
        <v>0</v>
      </c>
    </row>
    <row r="20" spans="1:11" ht="16.5">
      <c r="A20" s="4">
        <v>19</v>
      </c>
      <c r="B20" s="4" t="s">
        <v>356</v>
      </c>
      <c r="C20" s="29" t="s">
        <v>59</v>
      </c>
      <c r="D20" s="5" t="s">
        <v>60</v>
      </c>
      <c r="E20" s="6" t="s">
        <v>249</v>
      </c>
      <c r="F20" s="6" t="s">
        <v>250</v>
      </c>
      <c r="G20" s="6" t="str">
        <f>IF($A20=野球部登録簿!$E$1,野球部登録簿!$D$11,"0")</f>
        <v>0</v>
      </c>
      <c r="H20" s="6" t="str">
        <f>IF($A20=野球部登録簿!$E$1,野球部登録簿!$F$12,"0")</f>
        <v>0</v>
      </c>
      <c r="I20" s="40" t="str">
        <f>IF($A20=野球部登録簿!$E$1,野球部登録簿!$F$16,"0")</f>
        <v>0</v>
      </c>
      <c r="J20" s="6" t="str">
        <f>IF($A20=野球部登録簿!$E$1,野球部登録簿!$H$12,"0")</f>
        <v>0</v>
      </c>
      <c r="K20" s="40" t="str">
        <f>IF($A20=野球部登録簿!$E$1,野球部登録簿!$H$16,"0")</f>
        <v>0</v>
      </c>
    </row>
    <row r="21" spans="1:11" ht="16.5">
      <c r="A21" s="4">
        <v>20</v>
      </c>
      <c r="B21" s="4" t="s">
        <v>170</v>
      </c>
      <c r="C21" s="29" t="s">
        <v>61</v>
      </c>
      <c r="D21" s="5" t="s">
        <v>62</v>
      </c>
      <c r="E21" s="6" t="s">
        <v>251</v>
      </c>
      <c r="F21" s="6" t="s">
        <v>252</v>
      </c>
      <c r="G21" s="6" t="str">
        <f>IF($A21=野球部登録簿!$E$1,野球部登録簿!$D$11,"0")</f>
        <v>0</v>
      </c>
      <c r="H21" s="6" t="str">
        <f>IF($A21=野球部登録簿!$E$1,野球部登録簿!$F$12,"0")</f>
        <v>0</v>
      </c>
      <c r="I21" s="40" t="str">
        <f>IF($A21=野球部登録簿!$E$1,野球部登録簿!$F$16,"0")</f>
        <v>0</v>
      </c>
      <c r="J21" s="6" t="str">
        <f>IF($A21=野球部登録簿!$E$1,野球部登録簿!$H$12,"0")</f>
        <v>0</v>
      </c>
      <c r="K21" s="40" t="str">
        <f>IF($A21=野球部登録簿!$E$1,野球部登録簿!$H$16,"0")</f>
        <v>0</v>
      </c>
    </row>
    <row r="22" spans="1:11" ht="16.5">
      <c r="A22" s="4">
        <v>21</v>
      </c>
      <c r="B22" s="4" t="s">
        <v>171</v>
      </c>
      <c r="C22" s="29" t="s">
        <v>63</v>
      </c>
      <c r="D22" s="5" t="s">
        <v>64</v>
      </c>
      <c r="E22" s="6" t="s">
        <v>253</v>
      </c>
      <c r="F22" s="6" t="s">
        <v>254</v>
      </c>
      <c r="G22" s="6" t="str">
        <f>IF($A22=野球部登録簿!$E$1,野球部登録簿!$D$11,"0")</f>
        <v>0</v>
      </c>
      <c r="H22" s="6" t="str">
        <f>IF($A22=野球部登録簿!$E$1,野球部登録簿!$F$12,"0")</f>
        <v>0</v>
      </c>
      <c r="I22" s="40" t="str">
        <f>IF($A22=野球部登録簿!$E$1,野球部登録簿!$F$16,"0")</f>
        <v>0</v>
      </c>
      <c r="J22" s="6" t="str">
        <f>IF($A22=野球部登録簿!$E$1,野球部登録簿!$H$12,"0")</f>
        <v>0</v>
      </c>
      <c r="K22" s="40" t="str">
        <f>IF($A22=野球部登録簿!$E$1,野球部登録簿!$H$16,"0")</f>
        <v>0</v>
      </c>
    </row>
    <row r="23" spans="1:11" ht="16.5">
      <c r="A23" s="4">
        <v>22</v>
      </c>
      <c r="B23" s="4" t="s">
        <v>172</v>
      </c>
      <c r="C23" s="29" t="s">
        <v>65</v>
      </c>
      <c r="D23" s="5" t="s">
        <v>66</v>
      </c>
      <c r="E23" s="6" t="s">
        <v>255</v>
      </c>
      <c r="F23" s="6" t="s">
        <v>256</v>
      </c>
      <c r="G23" s="6" t="str">
        <f>IF($A23=野球部登録簿!$E$1,野球部登録簿!$D$11,"0")</f>
        <v>0</v>
      </c>
      <c r="H23" s="6" t="str">
        <f>IF($A23=野球部登録簿!$E$1,野球部登録簿!$F$12,"0")</f>
        <v>0</v>
      </c>
      <c r="I23" s="40" t="str">
        <f>IF($A23=野球部登録簿!$E$1,野球部登録簿!$F$16,"0")</f>
        <v>0</v>
      </c>
      <c r="J23" s="6" t="str">
        <f>IF($A23=野球部登録簿!$E$1,野球部登録簿!$H$12,"0")</f>
        <v>0</v>
      </c>
      <c r="K23" s="40" t="str">
        <f>IF($A23=野球部登録簿!$E$1,野球部登録簿!$H$16,"0")</f>
        <v>0</v>
      </c>
    </row>
    <row r="24" spans="1:11" ht="16.5">
      <c r="A24" s="4">
        <v>23</v>
      </c>
      <c r="B24" s="4" t="s">
        <v>173</v>
      </c>
      <c r="C24" s="29" t="s">
        <v>67</v>
      </c>
      <c r="D24" s="5" t="s">
        <v>68</v>
      </c>
      <c r="E24" s="6" t="s">
        <v>257</v>
      </c>
      <c r="F24" s="6" t="s">
        <v>258</v>
      </c>
      <c r="G24" s="6" t="str">
        <f>IF($A24=野球部登録簿!$E$1,野球部登録簿!$D$11,"0")</f>
        <v>0</v>
      </c>
      <c r="H24" s="6" t="str">
        <f>IF($A24=野球部登録簿!$E$1,野球部登録簿!$F$12,"0")</f>
        <v>0</v>
      </c>
      <c r="I24" s="40" t="str">
        <f>IF($A24=野球部登録簿!$E$1,野球部登録簿!$F$16,"0")</f>
        <v>0</v>
      </c>
      <c r="J24" s="6" t="str">
        <f>IF($A24=野球部登録簿!$E$1,野球部登録簿!$H$12,"0")</f>
        <v>0</v>
      </c>
      <c r="K24" s="40" t="str">
        <f>IF($A24=野球部登録簿!$E$1,野球部登録簿!$H$16,"0")</f>
        <v>0</v>
      </c>
    </row>
    <row r="25" spans="1:11" ht="16.5">
      <c r="A25" s="4">
        <v>24</v>
      </c>
      <c r="B25" s="4" t="s">
        <v>174</v>
      </c>
      <c r="C25" s="29" t="s">
        <v>69</v>
      </c>
      <c r="D25" s="5" t="s">
        <v>70</v>
      </c>
      <c r="E25" s="6" t="s">
        <v>259</v>
      </c>
      <c r="F25" s="6" t="s">
        <v>260</v>
      </c>
      <c r="G25" s="6" t="str">
        <f>IF($A25=野球部登録簿!$E$1,野球部登録簿!$D$11,"0")</f>
        <v>0</v>
      </c>
      <c r="H25" s="6" t="str">
        <f>IF($A25=野球部登録簿!$E$1,野球部登録簿!$F$12,"0")</f>
        <v>0</v>
      </c>
      <c r="I25" s="40" t="str">
        <f>IF($A25=野球部登録簿!$E$1,野球部登録簿!$F$16,"0")</f>
        <v>0</v>
      </c>
      <c r="J25" s="6" t="str">
        <f>IF($A25=野球部登録簿!$E$1,野球部登録簿!$H$12,"0")</f>
        <v>0</v>
      </c>
      <c r="K25" s="40" t="str">
        <f>IF($A25=野球部登録簿!$E$1,野球部登録簿!$H$16,"0")</f>
        <v>0</v>
      </c>
    </row>
    <row r="26" spans="1:11" ht="16.5">
      <c r="A26" s="4">
        <v>25</v>
      </c>
      <c r="B26" s="4" t="s">
        <v>175</v>
      </c>
      <c r="C26" s="29" t="s">
        <v>71</v>
      </c>
      <c r="D26" s="5" t="s">
        <v>72</v>
      </c>
      <c r="E26" s="6" t="s">
        <v>261</v>
      </c>
      <c r="F26" s="6" t="s">
        <v>262</v>
      </c>
      <c r="G26" s="6" t="str">
        <f>IF($A26=野球部登録簿!$E$1,野球部登録簿!$D$11,"0")</f>
        <v>0</v>
      </c>
      <c r="H26" s="6" t="str">
        <f>IF($A26=野球部登録簿!$E$1,野球部登録簿!$F$12,"0")</f>
        <v>0</v>
      </c>
      <c r="I26" s="40" t="str">
        <f>IF($A26=野球部登録簿!$E$1,野球部登録簿!$F$16,"0")</f>
        <v>0</v>
      </c>
      <c r="J26" s="6" t="str">
        <f>IF($A26=野球部登録簿!$E$1,野球部登録簿!$H$12,"0")</f>
        <v>0</v>
      </c>
      <c r="K26" s="40" t="str">
        <f>IF($A26=野球部登録簿!$E$1,野球部登録簿!$H$16,"0")</f>
        <v>0</v>
      </c>
    </row>
    <row r="27" spans="1:11" ht="16.5">
      <c r="A27" s="4">
        <v>26</v>
      </c>
      <c r="B27" s="4" t="s">
        <v>176</v>
      </c>
      <c r="C27" s="29" t="s">
        <v>352</v>
      </c>
      <c r="D27" s="5" t="s">
        <v>73</v>
      </c>
      <c r="E27" s="6" t="s">
        <v>263</v>
      </c>
      <c r="F27" s="6" t="s">
        <v>264</v>
      </c>
      <c r="G27" s="6" t="str">
        <f>IF($A27=野球部登録簿!$E$1,野球部登録簿!$D$11,"0")</f>
        <v>0</v>
      </c>
      <c r="H27" s="6" t="str">
        <f>IF($A27=野球部登録簿!$E$1,野球部登録簿!$F$12,"0")</f>
        <v>0</v>
      </c>
      <c r="I27" s="40" t="str">
        <f>IF($A27=野球部登録簿!$E$1,野球部登録簿!$F$16,"0")</f>
        <v>0</v>
      </c>
      <c r="J27" s="6" t="str">
        <f>IF($A27=野球部登録簿!$E$1,野球部登録簿!$H$12,"0")</f>
        <v>0</v>
      </c>
      <c r="K27" s="40" t="str">
        <f>IF($A27=野球部登録簿!$E$1,野球部登録簿!$H$16,"0")</f>
        <v>0</v>
      </c>
    </row>
    <row r="28" spans="1:11" ht="16.5">
      <c r="A28" s="4">
        <v>27</v>
      </c>
      <c r="B28" s="4" t="s">
        <v>177</v>
      </c>
      <c r="C28" s="29" t="s">
        <v>74</v>
      </c>
      <c r="D28" s="5" t="s">
        <v>75</v>
      </c>
      <c r="E28" s="6" t="s">
        <v>265</v>
      </c>
      <c r="F28" s="6" t="s">
        <v>266</v>
      </c>
      <c r="G28" s="6" t="str">
        <f>IF($A28=野球部登録簿!$E$1,野球部登録簿!$D$11,"0")</f>
        <v>0</v>
      </c>
      <c r="H28" s="6" t="str">
        <f>IF($A28=野球部登録簿!$E$1,野球部登録簿!$F$12,"0")</f>
        <v>0</v>
      </c>
      <c r="I28" s="40" t="str">
        <f>IF($A28=野球部登録簿!$E$1,野球部登録簿!$F$16,"0")</f>
        <v>0</v>
      </c>
      <c r="J28" s="6" t="str">
        <f>IF($A28=野球部登録簿!$E$1,野球部登録簿!$H$12,"0")</f>
        <v>0</v>
      </c>
      <c r="K28" s="40" t="str">
        <f>IF($A28=野球部登録簿!$E$1,野球部登録簿!$H$16,"0")</f>
        <v>0</v>
      </c>
    </row>
    <row r="29" spans="1:11" ht="16.5">
      <c r="A29" s="4">
        <v>28</v>
      </c>
      <c r="B29" s="4" t="s">
        <v>178</v>
      </c>
      <c r="C29" s="29" t="s">
        <v>76</v>
      </c>
      <c r="D29" s="5" t="s">
        <v>77</v>
      </c>
      <c r="E29" s="6" t="s">
        <v>267</v>
      </c>
      <c r="F29" s="6" t="s">
        <v>268</v>
      </c>
      <c r="G29" s="6" t="str">
        <f>IF($A29=野球部登録簿!$E$1,野球部登録簿!$D$11,"0")</f>
        <v>0</v>
      </c>
      <c r="H29" s="6" t="str">
        <f>IF($A29=野球部登録簿!$E$1,野球部登録簿!$F$12,"0")</f>
        <v>0</v>
      </c>
      <c r="I29" s="40" t="str">
        <f>IF($A29=野球部登録簿!$E$1,野球部登録簿!$F$16,"0")</f>
        <v>0</v>
      </c>
      <c r="J29" s="6" t="str">
        <f>IF($A29=野球部登録簿!$E$1,野球部登録簿!$H$12,"0")</f>
        <v>0</v>
      </c>
      <c r="K29" s="40" t="str">
        <f>IF($A29=野球部登録簿!$E$1,野球部登録簿!$H$16,"0")</f>
        <v>0</v>
      </c>
    </row>
    <row r="30" spans="1:11" ht="16.5">
      <c r="A30" s="4">
        <v>29</v>
      </c>
      <c r="B30" s="4" t="s">
        <v>357</v>
      </c>
      <c r="C30" s="29" t="s">
        <v>78</v>
      </c>
      <c r="D30" s="5" t="s">
        <v>79</v>
      </c>
      <c r="E30" s="6" t="s">
        <v>269</v>
      </c>
      <c r="F30" s="6" t="s">
        <v>270</v>
      </c>
      <c r="G30" s="6" t="str">
        <f>IF($A30=野球部登録簿!$E$1,野球部登録簿!$D$11,"0")</f>
        <v>0</v>
      </c>
      <c r="H30" s="6" t="str">
        <f>IF($A30=野球部登録簿!$E$1,野球部登録簿!$F$12,"0")</f>
        <v>0</v>
      </c>
      <c r="I30" s="40" t="str">
        <f>IF($A30=野球部登録簿!$E$1,野球部登録簿!$F$16,"0")</f>
        <v>0</v>
      </c>
      <c r="J30" s="6" t="str">
        <f>IF($A30=野球部登録簿!$E$1,野球部登録簿!$H$12,"0")</f>
        <v>0</v>
      </c>
      <c r="K30" s="40" t="str">
        <f>IF($A30=野球部登録簿!$E$1,野球部登録簿!$H$16,"0")</f>
        <v>0</v>
      </c>
    </row>
    <row r="31" spans="1:11" ht="16.5">
      <c r="A31" s="4">
        <v>30</v>
      </c>
      <c r="B31" s="4" t="s">
        <v>179</v>
      </c>
      <c r="C31" s="29" t="s">
        <v>80</v>
      </c>
      <c r="D31" s="5" t="s">
        <v>81</v>
      </c>
      <c r="E31" s="6" t="s">
        <v>271</v>
      </c>
      <c r="F31" s="6" t="s">
        <v>272</v>
      </c>
      <c r="G31" s="6" t="str">
        <f>IF($A31=野球部登録簿!$E$1,野球部登録簿!$D$11,"0")</f>
        <v>0</v>
      </c>
      <c r="H31" s="6" t="str">
        <f>IF($A31=野球部登録簿!$E$1,野球部登録簿!$F$12,"0")</f>
        <v>0</v>
      </c>
      <c r="I31" s="40" t="str">
        <f>IF($A31=野球部登録簿!$E$1,野球部登録簿!$F$16,"0")</f>
        <v>0</v>
      </c>
      <c r="J31" s="6" t="str">
        <f>IF($A31=野球部登録簿!$E$1,野球部登録簿!$H$12,"0")</f>
        <v>0</v>
      </c>
      <c r="K31" s="40" t="str">
        <f>IF($A31=野球部登録簿!$E$1,野球部登録簿!$H$16,"0")</f>
        <v>0</v>
      </c>
    </row>
    <row r="32" spans="1:11" ht="16.5">
      <c r="A32" s="4">
        <v>31</v>
      </c>
      <c r="B32" s="4" t="s">
        <v>180</v>
      </c>
      <c r="C32" s="29" t="s">
        <v>82</v>
      </c>
      <c r="D32" s="5" t="s">
        <v>83</v>
      </c>
      <c r="E32" s="6" t="s">
        <v>273</v>
      </c>
      <c r="F32" s="6" t="s">
        <v>274</v>
      </c>
      <c r="G32" s="6" t="str">
        <f>IF($A32=野球部登録簿!$E$1,野球部登録簿!$D$11,"0")</f>
        <v>0</v>
      </c>
      <c r="H32" s="6" t="str">
        <f>IF($A32=野球部登録簿!$E$1,野球部登録簿!$F$12,"0")</f>
        <v>0</v>
      </c>
      <c r="I32" s="40" t="str">
        <f>IF($A32=野球部登録簿!$E$1,野球部登録簿!$F$16,"0")</f>
        <v>0</v>
      </c>
      <c r="J32" s="6" t="str">
        <f>IF($A32=野球部登録簿!$E$1,野球部登録簿!$H$12,"0")</f>
        <v>0</v>
      </c>
      <c r="K32" s="40" t="str">
        <f>IF($A32=野球部登録簿!$E$1,野球部登録簿!$H$16,"0")</f>
        <v>0</v>
      </c>
    </row>
    <row r="33" spans="1:11" ht="16.5">
      <c r="A33" s="4">
        <v>32</v>
      </c>
      <c r="B33" s="4" t="s">
        <v>181</v>
      </c>
      <c r="C33" s="29" t="s">
        <v>84</v>
      </c>
      <c r="D33" s="5" t="s">
        <v>85</v>
      </c>
      <c r="E33" s="6" t="s">
        <v>275</v>
      </c>
      <c r="F33" s="6" t="s">
        <v>276</v>
      </c>
      <c r="G33" s="6" t="str">
        <f>IF($A33=野球部登録簿!$E$1,野球部登録簿!$D$11,"0")</f>
        <v>0</v>
      </c>
      <c r="H33" s="6" t="str">
        <f>IF($A33=野球部登録簿!$E$1,野球部登録簿!$F$12,"0")</f>
        <v>0</v>
      </c>
      <c r="I33" s="40" t="str">
        <f>IF($A33=野球部登録簿!$E$1,野球部登録簿!$F$16,"0")</f>
        <v>0</v>
      </c>
      <c r="J33" s="6" t="str">
        <f>IF($A33=野球部登録簿!$E$1,野球部登録簿!$H$12,"0")</f>
        <v>0</v>
      </c>
      <c r="K33" s="40" t="str">
        <f>IF($A33=野球部登録簿!$E$1,野球部登録簿!$H$16,"0")</f>
        <v>0</v>
      </c>
    </row>
    <row r="34" spans="1:11" ht="16.5">
      <c r="A34" s="4">
        <v>33</v>
      </c>
      <c r="B34" s="4" t="s">
        <v>360</v>
      </c>
      <c r="C34" s="29" t="s">
        <v>86</v>
      </c>
      <c r="D34" s="5" t="s">
        <v>87</v>
      </c>
      <c r="E34" s="6" t="s">
        <v>277</v>
      </c>
      <c r="F34" s="6" t="s">
        <v>278</v>
      </c>
      <c r="G34" s="6" t="str">
        <f>IF($A34=野球部登録簿!$E$1,野球部登録簿!$D$11,"0")</f>
        <v>0</v>
      </c>
      <c r="H34" s="6" t="str">
        <f>IF($A34=野球部登録簿!$E$1,野球部登録簿!$F$12,"0")</f>
        <v>0</v>
      </c>
      <c r="I34" s="40" t="str">
        <f>IF($A34=野球部登録簿!$E$1,野球部登録簿!$F$16,"0")</f>
        <v>0</v>
      </c>
      <c r="J34" s="6" t="str">
        <f>IF($A34=野球部登録簿!$E$1,野球部登録簿!$H$12,"0")</f>
        <v>0</v>
      </c>
      <c r="K34" s="40" t="str">
        <f>IF($A34=野球部登録簿!$E$1,野球部登録簿!$H$16,"0")</f>
        <v>0</v>
      </c>
    </row>
    <row r="35" spans="1:11" ht="16.5">
      <c r="A35" s="4">
        <v>34</v>
      </c>
      <c r="B35" s="4" t="s">
        <v>182</v>
      </c>
      <c r="C35" s="29" t="s">
        <v>88</v>
      </c>
      <c r="D35" s="5" t="s">
        <v>89</v>
      </c>
      <c r="E35" s="6" t="s">
        <v>279</v>
      </c>
      <c r="F35" s="6" t="s">
        <v>280</v>
      </c>
      <c r="G35" s="6" t="str">
        <f>IF($A35=野球部登録簿!$E$1,野球部登録簿!$D$11,"0")</f>
        <v>0</v>
      </c>
      <c r="H35" s="6" t="str">
        <f>IF($A35=野球部登録簿!$E$1,野球部登録簿!$F$12,"0")</f>
        <v>0</v>
      </c>
      <c r="I35" s="40" t="str">
        <f>IF($A35=野球部登録簿!$E$1,野球部登録簿!$F$16,"0")</f>
        <v>0</v>
      </c>
      <c r="J35" s="6" t="str">
        <f>IF($A35=野球部登録簿!$E$1,野球部登録簿!$H$12,"0")</f>
        <v>0</v>
      </c>
      <c r="K35" s="40" t="str">
        <f>IF($A35=野球部登録簿!$E$1,野球部登録簿!$H$16,"0")</f>
        <v>0</v>
      </c>
    </row>
    <row r="36" spans="1:11" ht="16.5">
      <c r="A36" s="4">
        <v>35</v>
      </c>
      <c r="B36" s="32" t="s">
        <v>183</v>
      </c>
      <c r="C36" s="33" t="s">
        <v>90</v>
      </c>
      <c r="D36" s="34" t="s">
        <v>91</v>
      </c>
      <c r="E36" s="35" t="s">
        <v>281</v>
      </c>
      <c r="F36" s="35" t="s">
        <v>282</v>
      </c>
      <c r="G36" s="6" t="str">
        <f>IF($A36=野球部登録簿!$E$1,野球部登録簿!$D$11,"0")</f>
        <v>0</v>
      </c>
      <c r="H36" s="6" t="str">
        <f>IF($A36=野球部登録簿!$E$1,野球部登録簿!$F$12,"0")</f>
        <v>0</v>
      </c>
      <c r="I36" s="40" t="str">
        <f>IF($A36=野球部登録簿!$E$1,野球部登録簿!$F$16,"0")</f>
        <v>0</v>
      </c>
      <c r="J36" s="6" t="str">
        <f>IF($A36=野球部登録簿!$E$1,野球部登録簿!$H$12,"0")</f>
        <v>0</v>
      </c>
      <c r="K36" s="40" t="str">
        <f>IF($A36=野球部登録簿!$E$1,野球部登録簿!$H$16,"0")</f>
        <v>0</v>
      </c>
    </row>
    <row r="37" spans="1:11" ht="16.5">
      <c r="A37" s="4">
        <v>36</v>
      </c>
      <c r="B37" s="4" t="s">
        <v>361</v>
      </c>
      <c r="C37" s="29" t="s">
        <v>92</v>
      </c>
      <c r="D37" s="5" t="s">
        <v>93</v>
      </c>
      <c r="E37" s="6" t="s">
        <v>283</v>
      </c>
      <c r="F37" s="6" t="s">
        <v>284</v>
      </c>
      <c r="G37" s="6" t="str">
        <f>IF($A37=野球部登録簿!$E$1,野球部登録簿!$D$11,"0")</f>
        <v>0</v>
      </c>
      <c r="H37" s="6" t="str">
        <f>IF($A37=野球部登録簿!$E$1,野球部登録簿!$F$12,"0")</f>
        <v>0</v>
      </c>
      <c r="I37" s="40" t="str">
        <f>IF($A37=野球部登録簿!$E$1,野球部登録簿!$F$16,"0")</f>
        <v>0</v>
      </c>
      <c r="J37" s="6" t="str">
        <f>IF($A37=野球部登録簿!$E$1,野球部登録簿!$H$12,"0")</f>
        <v>0</v>
      </c>
      <c r="K37" s="40" t="str">
        <f>IF($A37=野球部登録簿!$E$1,野球部登録簿!$H$16,"0")</f>
        <v>0</v>
      </c>
    </row>
    <row r="38" spans="1:11" ht="16.5">
      <c r="A38" s="4">
        <v>37</v>
      </c>
      <c r="B38" s="4" t="s">
        <v>184</v>
      </c>
      <c r="C38" s="29" t="s">
        <v>94</v>
      </c>
      <c r="D38" s="5" t="s">
        <v>95</v>
      </c>
      <c r="E38" s="6" t="s">
        <v>285</v>
      </c>
      <c r="F38" s="6" t="s">
        <v>286</v>
      </c>
      <c r="G38" s="6" t="str">
        <f>IF($A38=野球部登録簿!$E$1,野球部登録簿!$D$11,"0")</f>
        <v>0</v>
      </c>
      <c r="H38" s="6" t="str">
        <f>IF($A38=野球部登録簿!$E$1,野球部登録簿!$F$12,"0")</f>
        <v>0</v>
      </c>
      <c r="I38" s="40" t="str">
        <f>IF($A38=野球部登録簿!$E$1,野球部登録簿!$F$16,"0")</f>
        <v>0</v>
      </c>
      <c r="J38" s="6" t="str">
        <f>IF($A38=野球部登録簿!$E$1,野球部登録簿!$H$12,"0")</f>
        <v>0</v>
      </c>
      <c r="K38" s="40" t="str">
        <f>IF($A38=野球部登録簿!$E$1,野球部登録簿!$H$16,"0")</f>
        <v>0</v>
      </c>
    </row>
    <row r="39" spans="1:11" ht="16.5">
      <c r="A39" s="4">
        <v>38</v>
      </c>
      <c r="B39" s="4" t="s">
        <v>185</v>
      </c>
      <c r="C39" s="29" t="s">
        <v>96</v>
      </c>
      <c r="D39" s="5" t="s">
        <v>97</v>
      </c>
      <c r="E39" s="6" t="s">
        <v>287</v>
      </c>
      <c r="F39" s="6" t="s">
        <v>288</v>
      </c>
      <c r="G39" s="6" t="str">
        <f>IF($A39=野球部登録簿!$E$1,野球部登録簿!$D$11,"0")</f>
        <v>0</v>
      </c>
      <c r="H39" s="6" t="str">
        <f>IF($A39=野球部登録簿!$E$1,野球部登録簿!$F$12,"0")</f>
        <v>0</v>
      </c>
      <c r="I39" s="40" t="str">
        <f>IF($A39=野球部登録簿!$E$1,野球部登録簿!$F$16,"0")</f>
        <v>0</v>
      </c>
      <c r="J39" s="6" t="str">
        <f>IF($A39=野球部登録簿!$E$1,野球部登録簿!$H$12,"0")</f>
        <v>0</v>
      </c>
      <c r="K39" s="40" t="str">
        <f>IF($A39=野球部登録簿!$E$1,野球部登録簿!$H$16,"0")</f>
        <v>0</v>
      </c>
    </row>
    <row r="40" spans="1:11" ht="16.5">
      <c r="A40" s="4">
        <v>39</v>
      </c>
      <c r="B40" s="32" t="s">
        <v>186</v>
      </c>
      <c r="C40" s="33" t="s">
        <v>98</v>
      </c>
      <c r="D40" s="34" t="s">
        <v>99</v>
      </c>
      <c r="E40" s="35" t="s">
        <v>289</v>
      </c>
      <c r="F40" s="35" t="s">
        <v>290</v>
      </c>
      <c r="G40" s="6" t="str">
        <f>IF($A40=野球部登録簿!$E$1,野球部登録簿!$D$11,"0")</f>
        <v>0</v>
      </c>
      <c r="H40" s="6" t="str">
        <f>IF($A40=野球部登録簿!$E$1,野球部登録簿!$F$12,"0")</f>
        <v>0</v>
      </c>
      <c r="I40" s="40" t="str">
        <f>IF($A40=野球部登録簿!$E$1,野球部登録簿!$F$16,"0")</f>
        <v>0</v>
      </c>
      <c r="J40" s="6" t="str">
        <f>IF($A40=野球部登録簿!$E$1,野球部登録簿!$H$12,"0")</f>
        <v>0</v>
      </c>
      <c r="K40" s="40" t="str">
        <f>IF($A40=野球部登録簿!$E$1,野球部登録簿!$H$16,"0")</f>
        <v>0</v>
      </c>
    </row>
    <row r="41" spans="1:11" ht="16.5">
      <c r="A41" s="4">
        <v>40</v>
      </c>
      <c r="B41" s="4" t="s">
        <v>187</v>
      </c>
      <c r="C41" s="29" t="s">
        <v>100</v>
      </c>
      <c r="D41" s="5" t="s">
        <v>101</v>
      </c>
      <c r="E41" s="6" t="s">
        <v>291</v>
      </c>
      <c r="F41" s="6" t="s">
        <v>292</v>
      </c>
      <c r="G41" s="6" t="str">
        <f>IF($A41=野球部登録簿!$E$1,野球部登録簿!$D$11,"0")</f>
        <v>0</v>
      </c>
      <c r="H41" s="6" t="str">
        <f>IF($A41=野球部登録簿!$E$1,野球部登録簿!$F$12,"0")</f>
        <v>0</v>
      </c>
      <c r="I41" s="40" t="str">
        <f>IF($A41=野球部登録簿!$E$1,野球部登録簿!$F$16,"0")</f>
        <v>0</v>
      </c>
      <c r="J41" s="6" t="str">
        <f>IF($A41=野球部登録簿!$E$1,野球部登録簿!$H$12,"0")</f>
        <v>0</v>
      </c>
      <c r="K41" s="40" t="str">
        <f>IF($A41=野球部登録簿!$E$1,野球部登録簿!$H$16,"0")</f>
        <v>0</v>
      </c>
    </row>
    <row r="42" spans="1:11" ht="16.5">
      <c r="A42" s="4">
        <v>41</v>
      </c>
      <c r="B42" s="4" t="s">
        <v>188</v>
      </c>
      <c r="C42" s="29" t="s">
        <v>102</v>
      </c>
      <c r="D42" s="5" t="s">
        <v>103</v>
      </c>
      <c r="E42" s="6" t="s">
        <v>293</v>
      </c>
      <c r="F42" s="6" t="s">
        <v>294</v>
      </c>
      <c r="G42" s="6" t="str">
        <f>IF($A42=野球部登録簿!$E$1,野球部登録簿!$D$11,"0")</f>
        <v>0</v>
      </c>
      <c r="H42" s="6" t="str">
        <f>IF($A42=野球部登録簿!$E$1,野球部登録簿!$F$12,"0")</f>
        <v>0</v>
      </c>
      <c r="I42" s="40" t="str">
        <f>IF($A42=野球部登録簿!$E$1,野球部登録簿!$F$16,"0")</f>
        <v>0</v>
      </c>
      <c r="J42" s="6" t="str">
        <f>IF($A42=野球部登録簿!$E$1,野球部登録簿!$H$12,"0")</f>
        <v>0</v>
      </c>
      <c r="K42" s="40" t="str">
        <f>IF($A42=野球部登録簿!$E$1,野球部登録簿!$H$16,"0")</f>
        <v>0</v>
      </c>
    </row>
    <row r="43" spans="1:11" ht="16.5">
      <c r="A43" s="4">
        <v>42</v>
      </c>
      <c r="B43" s="32" t="s">
        <v>189</v>
      </c>
      <c r="C43" s="33" t="s">
        <v>104</v>
      </c>
      <c r="D43" s="34" t="s">
        <v>105</v>
      </c>
      <c r="E43" s="35" t="s">
        <v>295</v>
      </c>
      <c r="F43" s="35" t="s">
        <v>296</v>
      </c>
      <c r="G43" s="6" t="str">
        <f>IF($A43=野球部登録簿!$E$1,野球部登録簿!$D$11,"0")</f>
        <v>0</v>
      </c>
      <c r="H43" s="6" t="str">
        <f>IF($A43=野球部登録簿!$E$1,野球部登録簿!$F$12,"0")</f>
        <v>0</v>
      </c>
      <c r="I43" s="40" t="str">
        <f>IF($A43=野球部登録簿!$E$1,野球部登録簿!$F$16,"0")</f>
        <v>0</v>
      </c>
      <c r="J43" s="6" t="str">
        <f>IF($A43=野球部登録簿!$E$1,野球部登録簿!$H$12,"0")</f>
        <v>0</v>
      </c>
      <c r="K43" s="40" t="str">
        <f>IF($A43=野球部登録簿!$E$1,野球部登録簿!$H$16,"0")</f>
        <v>0</v>
      </c>
    </row>
    <row r="44" spans="1:11" ht="16.5">
      <c r="A44" s="4">
        <v>43</v>
      </c>
      <c r="B44" s="4" t="s">
        <v>358</v>
      </c>
      <c r="C44" s="29" t="s">
        <v>106</v>
      </c>
      <c r="D44" s="5" t="s">
        <v>107</v>
      </c>
      <c r="E44" s="6" t="s">
        <v>297</v>
      </c>
      <c r="F44" s="6" t="s">
        <v>298</v>
      </c>
      <c r="G44" s="6" t="str">
        <f>IF($A44=野球部登録簿!$E$1,野球部登録簿!$D$11,"0")</f>
        <v>0</v>
      </c>
      <c r="H44" s="6" t="str">
        <f>IF($A44=野球部登録簿!$E$1,野球部登録簿!$F$12,"0")</f>
        <v>0</v>
      </c>
      <c r="I44" s="40" t="str">
        <f>IF($A44=野球部登録簿!$E$1,野球部登録簿!$F$16,"0")</f>
        <v>0</v>
      </c>
      <c r="J44" s="6" t="str">
        <f>IF($A44=野球部登録簿!$E$1,野球部登録簿!$H$12,"0")</f>
        <v>0</v>
      </c>
      <c r="K44" s="40" t="str">
        <f>IF($A44=野球部登録簿!$E$1,野球部登録簿!$H$16,"0")</f>
        <v>0</v>
      </c>
    </row>
    <row r="45" spans="1:11" ht="16.5">
      <c r="A45" s="4">
        <v>44</v>
      </c>
      <c r="B45" s="4" t="s">
        <v>190</v>
      </c>
      <c r="C45" s="29" t="s">
        <v>108</v>
      </c>
      <c r="D45" s="5" t="s">
        <v>109</v>
      </c>
      <c r="E45" s="6" t="s">
        <v>299</v>
      </c>
      <c r="F45" s="6" t="s">
        <v>300</v>
      </c>
      <c r="G45" s="6" t="str">
        <f>IF($A45=野球部登録簿!$E$1,野球部登録簿!$D$11,"0")</f>
        <v>0</v>
      </c>
      <c r="H45" s="6" t="str">
        <f>IF($A45=野球部登録簿!$E$1,野球部登録簿!$F$12,"0")</f>
        <v>0</v>
      </c>
      <c r="I45" s="40" t="str">
        <f>IF($A45=野球部登録簿!$E$1,野球部登録簿!$F$16,"0")</f>
        <v>0</v>
      </c>
      <c r="J45" s="6" t="str">
        <f>IF($A45=野球部登録簿!$E$1,野球部登録簿!$H$12,"0")</f>
        <v>0</v>
      </c>
      <c r="K45" s="40" t="str">
        <f>IF($A45=野球部登録簿!$E$1,野球部登録簿!$H$16,"0")</f>
        <v>0</v>
      </c>
    </row>
    <row r="46" spans="1:11" ht="16.5">
      <c r="A46" s="4">
        <v>45</v>
      </c>
      <c r="B46" s="4" t="s">
        <v>191</v>
      </c>
      <c r="C46" s="29" t="s">
        <v>110</v>
      </c>
      <c r="D46" s="5" t="s">
        <v>111</v>
      </c>
      <c r="E46" s="6" t="s">
        <v>301</v>
      </c>
      <c r="F46" s="6" t="s">
        <v>302</v>
      </c>
      <c r="G46" s="6" t="str">
        <f>IF($A46=野球部登録簿!$E$1,野球部登録簿!$D$11,"0")</f>
        <v>0</v>
      </c>
      <c r="H46" s="6" t="str">
        <f>IF($A46=野球部登録簿!$E$1,野球部登録簿!$F$12,"0")</f>
        <v>0</v>
      </c>
      <c r="I46" s="40" t="str">
        <f>IF($A46=野球部登録簿!$E$1,野球部登録簿!$F$16,"0")</f>
        <v>0</v>
      </c>
      <c r="J46" s="6" t="str">
        <f>IF($A46=野球部登録簿!$E$1,野球部登録簿!$H$12,"0")</f>
        <v>0</v>
      </c>
      <c r="K46" s="40" t="str">
        <f>IF($A46=野球部登録簿!$E$1,野球部登録簿!$H$16,"0")</f>
        <v>0</v>
      </c>
    </row>
    <row r="47" spans="1:11" ht="16.5">
      <c r="A47" s="4">
        <v>46</v>
      </c>
      <c r="B47" s="4" t="s">
        <v>192</v>
      </c>
      <c r="C47" s="29" t="s">
        <v>112</v>
      </c>
      <c r="D47" s="5" t="s">
        <v>113</v>
      </c>
      <c r="E47" s="6" t="s">
        <v>303</v>
      </c>
      <c r="F47" s="6" t="s">
        <v>304</v>
      </c>
      <c r="G47" s="6" t="str">
        <f>IF($A47=野球部登録簿!$E$1,野球部登録簿!$D$11,"0")</f>
        <v>0</v>
      </c>
      <c r="H47" s="6" t="str">
        <f>IF($A47=野球部登録簿!$E$1,野球部登録簿!$F$12,"0")</f>
        <v>0</v>
      </c>
      <c r="I47" s="40" t="str">
        <f>IF($A47=野球部登録簿!$E$1,野球部登録簿!$F$16,"0")</f>
        <v>0</v>
      </c>
      <c r="J47" s="6" t="str">
        <f>IF($A47=野球部登録簿!$E$1,野球部登録簿!$H$12,"0")</f>
        <v>0</v>
      </c>
      <c r="K47" s="40" t="str">
        <f>IF($A47=野球部登録簿!$E$1,野球部登録簿!$H$16,"0")</f>
        <v>0</v>
      </c>
    </row>
    <row r="48" spans="1:11" ht="16.5">
      <c r="A48" s="4">
        <v>47</v>
      </c>
      <c r="B48" s="32" t="s">
        <v>193</v>
      </c>
      <c r="C48" s="33" t="s">
        <v>114</v>
      </c>
      <c r="D48" s="34" t="s">
        <v>115</v>
      </c>
      <c r="E48" s="35" t="s">
        <v>305</v>
      </c>
      <c r="F48" s="35" t="s">
        <v>306</v>
      </c>
      <c r="G48" s="6" t="str">
        <f>IF($A48=野球部登録簿!$E$1,野球部登録簿!$D$11,"0")</f>
        <v>0</v>
      </c>
      <c r="H48" s="6" t="str">
        <f>IF($A48=野球部登録簿!$E$1,野球部登録簿!$F$12,"0")</f>
        <v>0</v>
      </c>
      <c r="I48" s="40" t="str">
        <f>IF($A48=野球部登録簿!$E$1,野球部登録簿!$F$16,"0")</f>
        <v>0</v>
      </c>
      <c r="J48" s="6" t="str">
        <f>IF($A48=野球部登録簿!$E$1,野球部登録簿!$H$12,"0")</f>
        <v>0</v>
      </c>
      <c r="K48" s="40" t="str">
        <f>IF($A48=野球部登録簿!$E$1,野球部登録簿!$H$16,"0")</f>
        <v>0</v>
      </c>
    </row>
    <row r="49" spans="1:11" ht="16.5">
      <c r="A49" s="4">
        <v>48</v>
      </c>
      <c r="B49" s="32" t="s">
        <v>194</v>
      </c>
      <c r="C49" s="33" t="s">
        <v>116</v>
      </c>
      <c r="D49" s="34" t="s">
        <v>117</v>
      </c>
      <c r="E49" s="35" t="s">
        <v>307</v>
      </c>
      <c r="F49" s="35" t="s">
        <v>308</v>
      </c>
      <c r="G49" s="6" t="str">
        <f>IF($A49=野球部登録簿!$E$1,野球部登録簿!$D$11,"0")</f>
        <v>0</v>
      </c>
      <c r="H49" s="6" t="str">
        <f>IF($A49=野球部登録簿!$E$1,野球部登録簿!$F$12,"0")</f>
        <v>0</v>
      </c>
      <c r="I49" s="40" t="str">
        <f>IF($A49=野球部登録簿!$E$1,野球部登録簿!$F$16,"0")</f>
        <v>0</v>
      </c>
      <c r="J49" s="6" t="str">
        <f>IF($A49=野球部登録簿!$E$1,野球部登録簿!$H$12,"0")</f>
        <v>0</v>
      </c>
      <c r="K49" s="40" t="str">
        <f>IF($A49=野球部登録簿!$E$1,野球部登録簿!$H$16,"0")</f>
        <v>0</v>
      </c>
    </row>
    <row r="50" spans="1:11" ht="16.5">
      <c r="A50" s="4">
        <v>49</v>
      </c>
      <c r="B50" s="4" t="s">
        <v>195</v>
      </c>
      <c r="C50" s="29" t="s">
        <v>118</v>
      </c>
      <c r="D50" s="5" t="s">
        <v>119</v>
      </c>
      <c r="E50" s="6" t="s">
        <v>309</v>
      </c>
      <c r="F50" s="6" t="s">
        <v>310</v>
      </c>
      <c r="G50" s="6" t="str">
        <f>IF($A50=野球部登録簿!$E$1,野球部登録簿!$D$11,"0")</f>
        <v>0</v>
      </c>
      <c r="H50" s="6" t="str">
        <f>IF($A50=野球部登録簿!$E$1,野球部登録簿!$F$12,"0")</f>
        <v>0</v>
      </c>
      <c r="I50" s="40" t="str">
        <f>IF($A50=野球部登録簿!$E$1,野球部登録簿!$F$16,"0")</f>
        <v>0</v>
      </c>
      <c r="J50" s="6" t="str">
        <f>IF($A50=野球部登録簿!$E$1,野球部登録簿!$H$12,"0")</f>
        <v>0</v>
      </c>
      <c r="K50" s="40" t="str">
        <f>IF($A50=野球部登録簿!$E$1,野球部登録簿!$H$16,"0")</f>
        <v>0</v>
      </c>
    </row>
    <row r="51" spans="1:11" ht="16.5">
      <c r="A51" s="4">
        <v>50</v>
      </c>
      <c r="B51" s="32" t="s">
        <v>196</v>
      </c>
      <c r="C51" s="33" t="s">
        <v>120</v>
      </c>
      <c r="D51" s="34" t="s">
        <v>121</v>
      </c>
      <c r="E51" s="35" t="s">
        <v>311</v>
      </c>
      <c r="F51" s="35" t="s">
        <v>312</v>
      </c>
      <c r="G51" s="6" t="str">
        <f>IF($A51=野球部登録簿!$E$1,野球部登録簿!$D$11,"0")</f>
        <v>0</v>
      </c>
      <c r="H51" s="6" t="str">
        <f>IF($A51=野球部登録簿!$E$1,野球部登録簿!$F$12,"0")</f>
        <v>0</v>
      </c>
      <c r="I51" s="40" t="str">
        <f>IF($A51=野球部登録簿!$E$1,野球部登録簿!$F$16,"0")</f>
        <v>0</v>
      </c>
      <c r="J51" s="6" t="str">
        <f>IF($A51=野球部登録簿!$E$1,野球部登録簿!$H$12,"0")</f>
        <v>0</v>
      </c>
      <c r="K51" s="40" t="str">
        <f>IF($A51=野球部登録簿!$E$1,野球部登録簿!$H$16,"0")</f>
        <v>0</v>
      </c>
    </row>
    <row r="52" spans="1:11" ht="16.5">
      <c r="A52" s="4">
        <v>51</v>
      </c>
      <c r="B52" s="4" t="s">
        <v>198</v>
      </c>
      <c r="C52" s="29" t="s">
        <v>124</v>
      </c>
      <c r="D52" s="5" t="s">
        <v>125</v>
      </c>
      <c r="E52" s="6" t="s">
        <v>315</v>
      </c>
      <c r="F52" s="6" t="s">
        <v>316</v>
      </c>
      <c r="G52" s="6" t="str">
        <f>IF($A52=野球部登録簿!$E$1,野球部登録簿!$D$11,"0")</f>
        <v>0</v>
      </c>
      <c r="H52" s="6" t="str">
        <f>IF($A52=野球部登録簿!$E$1,野球部登録簿!$F$12,"0")</f>
        <v>0</v>
      </c>
      <c r="I52" s="40" t="str">
        <f>IF($A52=野球部登録簿!$E$1,野球部登録簿!$F$16,"0")</f>
        <v>0</v>
      </c>
      <c r="J52" s="6" t="str">
        <f>IF($A52=野球部登録簿!$E$1,野球部登録簿!$H$12,"0")</f>
        <v>0</v>
      </c>
      <c r="K52" s="40" t="str">
        <f>IF($A52=野球部登録簿!$E$1,野球部登録簿!$H$16,"0")</f>
        <v>0</v>
      </c>
    </row>
    <row r="53" spans="1:11" ht="16.5">
      <c r="A53" s="4">
        <v>52</v>
      </c>
      <c r="B53" s="4" t="s">
        <v>197</v>
      </c>
      <c r="C53" s="29" t="s">
        <v>122</v>
      </c>
      <c r="D53" s="5" t="s">
        <v>123</v>
      </c>
      <c r="E53" s="6" t="s">
        <v>313</v>
      </c>
      <c r="F53" s="6" t="s">
        <v>314</v>
      </c>
      <c r="G53" s="6" t="str">
        <f>IF($A53=野球部登録簿!$E$1,野球部登録簿!$D$11,"0")</f>
        <v>0</v>
      </c>
      <c r="H53" s="6" t="str">
        <f>IF($A53=野球部登録簿!$E$1,野球部登録簿!$F$12,"0")</f>
        <v>0</v>
      </c>
      <c r="I53" s="40" t="str">
        <f>IF($A53=野球部登録簿!$E$1,野球部登録簿!$F$16,"0")</f>
        <v>0</v>
      </c>
      <c r="J53" s="6" t="str">
        <f>IF($A53=野球部登録簿!$E$1,野球部登録簿!$H$12,"0")</f>
        <v>0</v>
      </c>
      <c r="K53" s="40" t="str">
        <f>IF($A53=野球部登録簿!$E$1,野球部登録簿!$H$16,"0")</f>
        <v>0</v>
      </c>
    </row>
    <row r="54" spans="1:11" ht="16.5">
      <c r="A54" s="4">
        <v>53</v>
      </c>
      <c r="B54" s="4" t="s">
        <v>199</v>
      </c>
      <c r="C54" s="29" t="s">
        <v>126</v>
      </c>
      <c r="D54" s="5" t="s">
        <v>127</v>
      </c>
      <c r="E54" s="6" t="s">
        <v>317</v>
      </c>
      <c r="F54" s="6" t="s">
        <v>318</v>
      </c>
      <c r="G54" s="6" t="str">
        <f>IF($A54=野球部登録簿!$E$1,野球部登録簿!$D$11,"0")</f>
        <v>0</v>
      </c>
      <c r="H54" s="6" t="str">
        <f>IF($A54=野球部登録簿!$E$1,野球部登録簿!$F$12,"0")</f>
        <v>0</v>
      </c>
      <c r="I54" s="40" t="str">
        <f>IF($A54=野球部登録簿!$E$1,野球部登録簿!$F$16,"0")</f>
        <v>0</v>
      </c>
      <c r="J54" s="6" t="str">
        <f>IF($A54=野球部登録簿!$E$1,野球部登録簿!$H$12,"0")</f>
        <v>0</v>
      </c>
      <c r="K54" s="40" t="str">
        <f>IF($A54=野球部登録簿!$E$1,野球部登録簿!$H$16,"0")</f>
        <v>0</v>
      </c>
    </row>
    <row r="55" spans="1:11" ht="16.5">
      <c r="A55" s="4">
        <v>54</v>
      </c>
      <c r="B55" s="4" t="s">
        <v>200</v>
      </c>
      <c r="C55" s="29" t="s">
        <v>128</v>
      </c>
      <c r="D55" s="5" t="s">
        <v>129</v>
      </c>
      <c r="E55" s="6" t="s">
        <v>319</v>
      </c>
      <c r="F55" s="6" t="s">
        <v>320</v>
      </c>
      <c r="G55" s="6" t="str">
        <f>IF($A55=野球部登録簿!$E$1,野球部登録簿!$D$11,"0")</f>
        <v>0</v>
      </c>
      <c r="H55" s="6" t="str">
        <f>IF($A55=野球部登録簿!$E$1,野球部登録簿!$F$12,"0")</f>
        <v>0</v>
      </c>
      <c r="I55" s="40" t="str">
        <f>IF($A55=野球部登録簿!$E$1,野球部登録簿!$F$16,"0")</f>
        <v>0</v>
      </c>
      <c r="J55" s="6" t="str">
        <f>IF($A55=野球部登録簿!$E$1,野球部登録簿!$H$12,"0")</f>
        <v>0</v>
      </c>
      <c r="K55" s="40" t="str">
        <f>IF($A55=野球部登録簿!$E$1,野球部登録簿!$H$16,"0")</f>
        <v>0</v>
      </c>
    </row>
    <row r="56" spans="1:11" ht="16.5">
      <c r="A56" s="4">
        <v>55</v>
      </c>
      <c r="B56" s="4" t="s">
        <v>201</v>
      </c>
      <c r="C56" s="29" t="s">
        <v>130</v>
      </c>
      <c r="D56" s="5" t="s">
        <v>131</v>
      </c>
      <c r="E56" s="6" t="s">
        <v>321</v>
      </c>
      <c r="F56" s="6" t="s">
        <v>322</v>
      </c>
      <c r="G56" s="6" t="str">
        <f>IF($A56=野球部登録簿!$E$1,野球部登録簿!$D$11,"0")</f>
        <v>0</v>
      </c>
      <c r="H56" s="6" t="str">
        <f>IF($A56=野球部登録簿!$E$1,野球部登録簿!$F$12,"0")</f>
        <v>0</v>
      </c>
      <c r="I56" s="40" t="str">
        <f>IF($A56=野球部登録簿!$E$1,野球部登録簿!$F$16,"0")</f>
        <v>0</v>
      </c>
      <c r="J56" s="6" t="str">
        <f>IF($A56=野球部登録簿!$E$1,野球部登録簿!$H$12,"0")</f>
        <v>0</v>
      </c>
      <c r="K56" s="40" t="str">
        <f>IF($A56=野球部登録簿!$E$1,野球部登録簿!$H$16,"0")</f>
        <v>0</v>
      </c>
    </row>
    <row r="57" spans="1:11" ht="16.5">
      <c r="A57" s="4">
        <v>56</v>
      </c>
      <c r="B57" s="4" t="s">
        <v>202</v>
      </c>
      <c r="C57" s="29" t="s">
        <v>132</v>
      </c>
      <c r="D57" s="5" t="s">
        <v>133</v>
      </c>
      <c r="E57" s="6" t="s">
        <v>323</v>
      </c>
      <c r="F57" s="6" t="s">
        <v>324</v>
      </c>
      <c r="G57" s="6" t="str">
        <f>IF($A57=野球部登録簿!$E$1,野球部登録簿!$D$11,"0")</f>
        <v>0</v>
      </c>
      <c r="H57" s="6" t="str">
        <f>IF($A57=野球部登録簿!$E$1,野球部登録簿!$F$12,"0")</f>
        <v>0</v>
      </c>
      <c r="I57" s="40" t="str">
        <f>IF($A57=野球部登録簿!$E$1,野球部登録簿!$F$16,"0")</f>
        <v>0</v>
      </c>
      <c r="J57" s="6" t="str">
        <f>IF($A57=野球部登録簿!$E$1,野球部登録簿!$H$12,"0")</f>
        <v>0</v>
      </c>
      <c r="K57" s="40" t="str">
        <f>IF($A57=野球部登録簿!$E$1,野球部登録簿!$H$16,"0")</f>
        <v>0</v>
      </c>
    </row>
    <row r="58" spans="1:11" ht="16.5">
      <c r="A58" s="4">
        <v>57</v>
      </c>
      <c r="B58" s="32" t="s">
        <v>203</v>
      </c>
      <c r="C58" s="33" t="s">
        <v>134</v>
      </c>
      <c r="D58" s="34" t="s">
        <v>135</v>
      </c>
      <c r="E58" s="35" t="s">
        <v>325</v>
      </c>
      <c r="F58" s="35" t="s">
        <v>326</v>
      </c>
      <c r="G58" s="6" t="str">
        <f>IF($A58=野球部登録簿!$E$1,野球部登録簿!$D$11,"0")</f>
        <v>0</v>
      </c>
      <c r="H58" s="6" t="str">
        <f>IF($A58=野球部登録簿!$E$1,野球部登録簿!$F$12,"0")</f>
        <v>0</v>
      </c>
      <c r="I58" s="40" t="str">
        <f>IF($A58=野球部登録簿!$E$1,野球部登録簿!$F$16,"0")</f>
        <v>0</v>
      </c>
      <c r="J58" s="6" t="str">
        <f>IF($A58=野球部登録簿!$E$1,野球部登録簿!$H$12,"0")</f>
        <v>0</v>
      </c>
      <c r="K58" s="40" t="str">
        <f>IF($A58=野球部登録簿!$E$1,野球部登録簿!$H$16,"0")</f>
        <v>0</v>
      </c>
    </row>
    <row r="59" spans="1:11" ht="16.5">
      <c r="A59" s="4">
        <v>58</v>
      </c>
      <c r="B59" s="32" t="s">
        <v>204</v>
      </c>
      <c r="C59" s="33" t="s">
        <v>136</v>
      </c>
      <c r="D59" s="34" t="s">
        <v>137</v>
      </c>
      <c r="E59" s="35" t="s">
        <v>327</v>
      </c>
      <c r="F59" s="35" t="s">
        <v>328</v>
      </c>
      <c r="G59" s="6" t="str">
        <f>IF($A59=野球部登録簿!$E$1,野球部登録簿!$D$11,"0")</f>
        <v>0</v>
      </c>
      <c r="H59" s="6" t="str">
        <f>IF($A59=野球部登録簿!$E$1,野球部登録簿!$F$12,"0")</f>
        <v>0</v>
      </c>
      <c r="I59" s="40" t="str">
        <f>IF($A59=野球部登録簿!$E$1,野球部登録簿!$F$16,"0")</f>
        <v>0</v>
      </c>
      <c r="J59" s="6" t="str">
        <f>IF($A59=野球部登録簿!$E$1,野球部登録簿!$H$12,"0")</f>
        <v>0</v>
      </c>
      <c r="K59" s="40" t="str">
        <f>IF($A59=野球部登録簿!$E$1,野球部登録簿!$H$16,"0")</f>
        <v>0</v>
      </c>
    </row>
    <row r="60" spans="1:11" ht="16.5">
      <c r="A60" s="4">
        <v>59</v>
      </c>
      <c r="B60" s="4" t="s">
        <v>205</v>
      </c>
      <c r="C60" s="29" t="s">
        <v>138</v>
      </c>
      <c r="D60" s="5" t="s">
        <v>139</v>
      </c>
      <c r="E60" s="6" t="s">
        <v>329</v>
      </c>
      <c r="F60" s="6" t="s">
        <v>330</v>
      </c>
      <c r="G60" s="6" t="str">
        <f>IF($A60=野球部登録簿!$E$1,野球部登録簿!$D$11,"0")</f>
        <v>0</v>
      </c>
      <c r="H60" s="6" t="str">
        <f>IF($A60=野球部登録簿!$E$1,野球部登録簿!$F$12,"0")</f>
        <v>0</v>
      </c>
      <c r="I60" s="40" t="str">
        <f>IF($A60=野球部登録簿!$E$1,野球部登録簿!$F$16,"0")</f>
        <v>0</v>
      </c>
      <c r="J60" s="6" t="str">
        <f>IF($A60=野球部登録簿!$E$1,野球部登録簿!$H$12,"0")</f>
        <v>0</v>
      </c>
      <c r="K60" s="40" t="str">
        <f>IF($A60=野球部登録簿!$E$1,野球部登録簿!$H$16,"0")</f>
        <v>0</v>
      </c>
    </row>
    <row r="61" spans="1:11" ht="16.5">
      <c r="A61" s="4">
        <v>60</v>
      </c>
      <c r="B61" s="4" t="s">
        <v>359</v>
      </c>
      <c r="C61" s="29" t="s">
        <v>140</v>
      </c>
      <c r="D61" s="5" t="s">
        <v>141</v>
      </c>
      <c r="E61" s="6" t="s">
        <v>331</v>
      </c>
      <c r="F61" s="6" t="s">
        <v>332</v>
      </c>
      <c r="G61" s="6" t="str">
        <f>IF($A61=野球部登録簿!$E$1,野球部登録簿!$D$11,"0")</f>
        <v>0</v>
      </c>
      <c r="H61" s="6" t="str">
        <f>IF($A61=野球部登録簿!$E$1,野球部登録簿!$F$12,"0")</f>
        <v>0</v>
      </c>
      <c r="I61" s="40" t="str">
        <f>IF($A61=野球部登録簿!$E$1,野球部登録簿!$F$16,"0")</f>
        <v>0</v>
      </c>
      <c r="J61" s="6" t="str">
        <f>IF($A61=野球部登録簿!$E$1,野球部登録簿!$H$12,"0")</f>
        <v>0</v>
      </c>
      <c r="K61" s="40" t="str">
        <f>IF($A61=野球部登録簿!$E$1,野球部登録簿!$H$16,"0")</f>
        <v>0</v>
      </c>
    </row>
    <row r="62" spans="1:11" ht="16.5">
      <c r="A62" s="4">
        <v>61</v>
      </c>
      <c r="B62" s="4" t="s">
        <v>206</v>
      </c>
      <c r="C62" s="29" t="s">
        <v>142</v>
      </c>
      <c r="D62" s="5" t="s">
        <v>143</v>
      </c>
      <c r="E62" s="6" t="s">
        <v>333</v>
      </c>
      <c r="F62" s="6" t="s">
        <v>334</v>
      </c>
      <c r="G62" s="6" t="str">
        <f>IF($A62=野球部登録簿!$E$1,野球部登録簿!$D$11,"0")</f>
        <v>0</v>
      </c>
      <c r="H62" s="6" t="str">
        <f>IF($A62=野球部登録簿!$E$1,野球部登録簿!$F$12,"0")</f>
        <v>0</v>
      </c>
      <c r="I62" s="40" t="str">
        <f>IF($A62=野球部登録簿!$E$1,野球部登録簿!$F$16,"0")</f>
        <v>0</v>
      </c>
      <c r="J62" s="6" t="str">
        <f>IF($A62=野球部登録簿!$E$1,野球部登録簿!$H$12,"0")</f>
        <v>0</v>
      </c>
      <c r="K62" s="40" t="str">
        <f>IF($A62=野球部登録簿!$E$1,野球部登録簿!$H$16,"0")</f>
        <v>0</v>
      </c>
    </row>
    <row r="63" spans="1:11" ht="16.5">
      <c r="A63" s="4">
        <v>62</v>
      </c>
      <c r="B63" s="32" t="s">
        <v>207</v>
      </c>
      <c r="C63" s="33" t="s">
        <v>144</v>
      </c>
      <c r="D63" s="34" t="s">
        <v>145</v>
      </c>
      <c r="E63" s="35" t="s">
        <v>335</v>
      </c>
      <c r="F63" s="35" t="s">
        <v>336</v>
      </c>
      <c r="G63" s="6" t="str">
        <f>IF($A63=野球部登録簿!$E$1,野球部登録簿!$D$11,"0")</f>
        <v>0</v>
      </c>
      <c r="H63" s="6" t="str">
        <f>IF($A63=野球部登録簿!$E$1,野球部登録簿!$F$12,"0")</f>
        <v>0</v>
      </c>
      <c r="I63" s="40" t="str">
        <f>IF($A63=野球部登録簿!$E$1,野球部登録簿!$F$16,"0")</f>
        <v>0</v>
      </c>
      <c r="J63" s="6" t="str">
        <f>IF($A63=野球部登録簿!$E$1,野球部登録簿!$H$12,"0")</f>
        <v>0</v>
      </c>
      <c r="K63" s="40" t="str">
        <f>IF($A63=野球部登録簿!$E$1,野球部登録簿!$H$16,"0")</f>
        <v>0</v>
      </c>
    </row>
    <row r="64" spans="1:11" ht="16.5">
      <c r="A64" s="4">
        <v>63</v>
      </c>
      <c r="B64" s="32" t="s">
        <v>208</v>
      </c>
      <c r="C64" s="33" t="s">
        <v>146</v>
      </c>
      <c r="D64" s="34" t="s">
        <v>147</v>
      </c>
      <c r="E64" s="35" t="s">
        <v>337</v>
      </c>
      <c r="F64" s="35" t="s">
        <v>338</v>
      </c>
      <c r="G64" s="6" t="str">
        <f>IF($A64=野球部登録簿!$E$1,野球部登録簿!$D$11,"0")</f>
        <v>0</v>
      </c>
      <c r="H64" s="6" t="str">
        <f>IF($A64=野球部登録簿!$E$1,野球部登録簿!$F$12,"0")</f>
        <v>0</v>
      </c>
      <c r="I64" s="40" t="str">
        <f>IF($A64=野球部登録簿!$E$1,野球部登録簿!$F$16,"0")</f>
        <v>0</v>
      </c>
      <c r="J64" s="6" t="str">
        <f>IF($A64=野球部登録簿!$E$1,野球部登録簿!$H$12,"0")</f>
        <v>0</v>
      </c>
      <c r="K64" s="40" t="str">
        <f>IF($A64=野球部登録簿!$E$1,野球部登録簿!$H$16,"0")</f>
        <v>0</v>
      </c>
    </row>
    <row r="65" spans="1:11" ht="16.5">
      <c r="A65" s="4">
        <v>64</v>
      </c>
      <c r="B65" s="4" t="s">
        <v>209</v>
      </c>
      <c r="C65" s="29" t="s">
        <v>148</v>
      </c>
      <c r="D65" s="5" t="s">
        <v>149</v>
      </c>
      <c r="E65" s="6" t="s">
        <v>339</v>
      </c>
      <c r="F65" s="6" t="s">
        <v>340</v>
      </c>
      <c r="G65" s="6" t="str">
        <f>IF($A65=野球部登録簿!$E$1,野球部登録簿!$D$11,"0")</f>
        <v>0</v>
      </c>
      <c r="H65" s="6" t="str">
        <f>IF($A65=野球部登録簿!$E$1,野球部登録簿!$F$12,"0")</f>
        <v>0</v>
      </c>
      <c r="I65" s="40" t="str">
        <f>IF($A65=野球部登録簿!$E$1,野球部登録簿!$F$16,"0")</f>
        <v>0</v>
      </c>
      <c r="J65" s="6" t="str">
        <f>IF($A65=野球部登録簿!$E$1,野球部登録簿!$H$12,"0")</f>
        <v>0</v>
      </c>
      <c r="K65" s="40" t="str">
        <f>IF($A65=野球部登録簿!$E$1,野球部登録簿!$H$16,"0")</f>
        <v>0</v>
      </c>
    </row>
    <row r="66" spans="1:11" ht="16.5">
      <c r="A66" s="4">
        <v>65</v>
      </c>
      <c r="B66" s="4" t="s">
        <v>210</v>
      </c>
      <c r="C66" s="29" t="s">
        <v>150</v>
      </c>
      <c r="D66" s="5" t="s">
        <v>151</v>
      </c>
      <c r="E66" s="6" t="s">
        <v>341</v>
      </c>
      <c r="F66" s="6" t="s">
        <v>342</v>
      </c>
      <c r="G66" s="6" t="str">
        <f>IF($A66=野球部登録簿!$E$1,野球部登録簿!$D$11,"0")</f>
        <v>0</v>
      </c>
      <c r="H66" s="6" t="str">
        <f>IF($A66=野球部登録簿!$E$1,野球部登録簿!$F$12,"0")</f>
        <v>0</v>
      </c>
      <c r="I66" s="40" t="str">
        <f>IF($A66=野球部登録簿!$E$1,野球部登録簿!$F$16,"0")</f>
        <v>0</v>
      </c>
      <c r="J66" s="6" t="str">
        <f>IF($A66=野球部登録簿!$E$1,野球部登録簿!$H$12,"0")</f>
        <v>0</v>
      </c>
      <c r="K66" s="40" t="str">
        <f>IF($A66=野球部登録簿!$E$1,野球部登録簿!$H$16,"0")</f>
        <v>0</v>
      </c>
    </row>
    <row r="67" spans="1:11" ht="16.5">
      <c r="A67" s="4">
        <v>66</v>
      </c>
      <c r="B67" s="4" t="s">
        <v>211</v>
      </c>
      <c r="C67" s="29" t="s">
        <v>152</v>
      </c>
      <c r="D67" s="5" t="s">
        <v>153</v>
      </c>
      <c r="E67" s="6" t="s">
        <v>343</v>
      </c>
      <c r="F67" s="6" t="s">
        <v>344</v>
      </c>
      <c r="G67" s="6" t="str">
        <f>IF($A67=野球部登録簿!$E$1,野球部登録簿!$D$11,"0")</f>
        <v>0</v>
      </c>
      <c r="H67" s="6" t="str">
        <f>IF($A67=野球部登録簿!$E$1,野球部登録簿!$F$12,"0")</f>
        <v>0</v>
      </c>
      <c r="I67" s="40" t="str">
        <f>IF($A67=野球部登録簿!$E$1,野球部登録簿!$F$16,"0")</f>
        <v>0</v>
      </c>
      <c r="J67" s="6" t="str">
        <f>IF($A67=野球部登録簿!$E$1,野球部登録簿!$H$12,"0")</f>
        <v>0</v>
      </c>
      <c r="K67" s="40" t="str">
        <f>IF($A67=野球部登録簿!$E$1,野球部登録簿!$H$16,"0")</f>
        <v>0</v>
      </c>
    </row>
    <row r="68" spans="1:11" ht="13.75" customHeight="1"/>
  </sheetData>
  <sheetProtection algorithmName="SHA-512" hashValue="uQS/Xqv1ucqX/c977eMvbuRN1Z59qytNaEBMDrNu1OrTO9K11hEnsBc/VvaEpgk5xWH/l5KHJkdzJC8vx/NgUA==" saltValue="NqODT8zO6vaZnam9EYETWQ==" spinCount="100000" sheet="1" objects="1" scenarios="1"/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入力フォーム</vt:lpstr>
      <vt:lpstr>野球部登録簿</vt:lpstr>
      <vt:lpstr>日本高野連提出</vt:lpstr>
      <vt:lpstr>野球部登録簿!Print_Area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高野連事務局</dc:creator>
  <cp:lastModifiedBy>高野連情報部 沖縄県</cp:lastModifiedBy>
  <cp:lastPrinted>2026-03-03T07:25:47Z</cp:lastPrinted>
  <dcterms:created xsi:type="dcterms:W3CDTF">2008-09-05T02:34:22Z</dcterms:created>
  <dcterms:modified xsi:type="dcterms:W3CDTF">2026-04-08T04:32:25Z</dcterms:modified>
</cp:coreProperties>
</file>